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<sst xmlns="http://schemas.openxmlformats.org/spreadsheetml/2006/main" count="61" uniqueCount="61">
  <si>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</si>
  <si>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IUE051</t>
  </si>
  <si>
    <t xml:space="preserve">Ud</t>
  </si>
  <si>
    <t xml:space="preserve">Equipo de depuración con interceptor de grasas, fosa séptica y filtro biológico anaeróbico.</t>
  </si>
  <si>
    <r>
      <rPr>
        <sz val="8.25"/>
        <color rgb="FF000000"/>
        <rFont val="Arial"/>
        <family val="2"/>
      </rPr>
      <t xml:space="preserve">Equipo de depuración de polietileno de alta densidad (PEAD/HDPE) formado por interceptor de grasas, fosa séptica y filtro biológico anaeróbico, hasta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usuarios.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</si>
  <si>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</si>
  <si>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</si>
  <si>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</si>
  <si>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</si>
  <si>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</si>
  <si>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</si>
  <si>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</si>
  <si>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mt01ara010</t>
  </si>
  <si>
    <t xml:space="preserve">m³</t>
  </si>
  <si>
    <t xml:space="preserve">Arena de 0 a 5 mm de diámetro.</t>
  </si>
  <si>
    <t xml:space="preserve">mt46fgp010a</t>
  </si>
  <si>
    <t xml:space="preserve">Ud</t>
  </si>
  <si>
    <t xml:space="preserve">Interceptor de grasas de polietileno de alta densidad para pretratamiento de aguas residuales grises, volumen 100 l, capacidad para 5 usuarios (H.E.).</t>
  </si>
  <si>
    <t xml:space="preserve">mt46fsp010a</t>
  </si>
  <si>
    <t xml:space="preserve">Ud</t>
  </si>
  <si>
    <t xml:space="preserve">Fosa séptica de polietileno de alta densidad para tratamiento anaeróbico por digestión, volumen 400 l, capacidad para 5 usuarios (H.E.).</t>
  </si>
  <si>
    <t xml:space="preserve">mt46fbp010a</t>
  </si>
  <si>
    <t xml:space="preserve">Ud</t>
  </si>
  <si>
    <t xml:space="preserve">Filtro biológico de polietileno de alta densidad para tratamiento secundario anaeróbico por digestión, volumen 500 l, capacidad para 5 usuarios (H.E.).</t>
  </si>
  <si>
    <t xml:space="preserve">mt01arr010b</t>
  </si>
  <si>
    <t xml:space="preserve">t</t>
  </si>
  <si>
    <t xml:space="preserve">Grava de cantera, de 20 a 30 mm de diámetro.</t>
  </si>
  <si>
    <t xml:space="preserve">mt10haf130jbzh</t>
  </si>
  <si>
    <t xml:space="preserve">m³</t>
  </si>
  <si>
    <t xml:space="preserve">Hormigón fck 300, tipo HA-30/B/19/IIb+Qb según EHE-08, elaborado en planta, con cemento resistente a sulfatos.</t>
  </si>
  <si>
    <t xml:space="preserve">mt07ame141bbq1</t>
  </si>
  <si>
    <t xml:space="preserve">m²</t>
  </si>
  <si>
    <t xml:space="preserve">Armadura secundaria de distribución ensamblada "in situ" ø 6 c/15 - ø 6 c/15 de acero AP 500, según NP 4007 99, con varillas conformadas longitudinales de 6 mm de diámetro cada 15 cm y varillas conformadas transversales de 6 mm de diámetro cada 15 cm.</t>
  </si>
  <si>
    <t xml:space="preserve">mt46fwa010</t>
  </si>
  <si>
    <t xml:space="preserve">Ud</t>
  </si>
  <si>
    <t xml:space="preserve">Registro de inspección, tuberías y elementos de conexión.</t>
  </si>
  <si>
    <t xml:space="preserve">Subtotal materiales:</t>
  </si>
  <si>
    <t xml:space="preserve">Equipo y maquinaria</t>
  </si>
  <si>
    <t xml:space="preserve">mq01ret020c</t>
  </si>
  <si>
    <t xml:space="preserve">h</t>
  </si>
  <si>
    <t xml:space="preserve">Retrocargadora sobre neumáticos, de 74,9 kW.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</si>
  <si>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</si>
  <si>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</si>
  <si>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</si>
  <si>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</si>
  <si>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</si>
  <si>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</si>
  <si>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</si>
  <si>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</si>
  <si>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</si>
  <si>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</si>
  <si>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</si>
  <si>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</si>
  <si>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</si>
  <si>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</si>
  <si>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</si>
  <si>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</si>
  <si>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</si>
  <si>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</si>
  <si>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6.117.727G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</si>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</sst>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6.97" customWidth="1"/>
    <col min="3" max="3" width="0.85" customWidth="1"/>
    <col min="4" max="4" width="6.80" customWidth="1"/>
    <col min="5" max="5" width="46.24" customWidth="1"/>
    <col min="6" max="6" width="12.92" customWidth="1"/>
    <col min="7" max="7" width="15.98" customWidth="1"/>
    <col min="8" max="8" width="7.99" customWidth="1"/>
    <col min="9" max="9" width="1.53" customWidth="1"/>
    <col min="10" max="10" width="1.53" customWidth="1"/>
    <col min="11" max="11" width="1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0.800000</v>
      </c>
      <c r="G9" s="15">
        <v>62512.000000</v>
      </c>
      <c r="H9" s="15">
        <f ca="1">ROUND(INDIRECT(ADDRESS(ROW()+(0), COLUMN()+(-2), 1))*INDIRECT(ADDRESS(ROW()+(0), COLUMN()+(-1), 1)), 0)</f>
        <v>50.010000</v>
      </c>
      <c r="I9" s="15"/>
      <c r="J9" s="15"/>
      <c r="K9" s="15"/>
    </row>
    <row r="10" spans="1:11" ht="34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1505124.000000</v>
      </c>
      <c r="H10" s="15">
        <f ca="1">ROUND(INDIRECT(ADDRESS(ROW()+(0), COLUMN()+(-2), 1))*INDIRECT(ADDRESS(ROW()+(0), COLUMN()+(-1), 1)), 0)</f>
        <v>1505124.000000</v>
      </c>
      <c r="I10" s="15"/>
      <c r="J10" s="15"/>
      <c r="K10" s="15"/>
    </row>
    <row r="11" spans="1:11" ht="34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1.000000</v>
      </c>
      <c r="G11" s="15">
        <v>3105308.000000</v>
      </c>
      <c r="H11" s="15">
        <f ca="1">ROUND(INDIRECT(ADDRESS(ROW()+(0), COLUMN()+(-2), 1))*INDIRECT(ADDRESS(ROW()+(0), COLUMN()+(-1), 1)), 0)</f>
        <v>3105308.000000</v>
      </c>
      <c r="I11" s="15"/>
      <c r="J11" s="15"/>
      <c r="K11" s="15"/>
    </row>
    <row r="12" spans="1:11" ht="34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1.000000</v>
      </c>
      <c r="G12" s="15">
        <v>4931261.000000</v>
      </c>
      <c r="H12" s="15">
        <f ca="1">ROUND(INDIRECT(ADDRESS(ROW()+(0), COLUMN()+(-2), 1))*INDIRECT(ADDRESS(ROW()+(0), COLUMN()+(-1), 1)), 0)</f>
        <v>4931261.000000</v>
      </c>
      <c r="I12" s="15"/>
      <c r="J12" s="15"/>
      <c r="K12" s="15"/>
    </row>
    <row r="13" spans="1:11" ht="13.5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2.000000</v>
      </c>
      <c r="G13" s="15">
        <v>37601.000000</v>
      </c>
      <c r="H13" s="15">
        <f ca="1">ROUND(INDIRECT(ADDRESS(ROW()+(0), COLUMN()+(-2), 1))*INDIRECT(ADDRESS(ROW()+(0), COLUMN()+(-1), 1)), 0)</f>
        <v>75.202000</v>
      </c>
      <c r="I13" s="15"/>
      <c r="J13" s="15"/>
      <c r="K13" s="15"/>
    </row>
    <row r="14" spans="1:11" ht="34.5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0.800000</v>
      </c>
      <c r="G14" s="15">
        <v>1168374.000000</v>
      </c>
      <c r="H14" s="15">
        <f ca="1">ROUND(INDIRECT(ADDRESS(ROW()+(0), COLUMN()+(-2), 1))*INDIRECT(ADDRESS(ROW()+(0), COLUMN()+(-1), 1)), 0)</f>
        <v>934.699000</v>
      </c>
      <c r="I14" s="15"/>
      <c r="J14" s="15"/>
      <c r="K14" s="15"/>
    </row>
    <row r="15" spans="1:11" ht="55.5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4.000000</v>
      </c>
      <c r="G15" s="15">
        <v>16262.000000</v>
      </c>
      <c r="H15" s="15">
        <f ca="1">ROUND(INDIRECT(ADDRESS(ROW()+(0), COLUMN()+(-2), 1))*INDIRECT(ADDRESS(ROW()+(0), COLUMN()+(-1), 1)), 0)</f>
        <v>65.047000</v>
      </c>
      <c r="I15" s="15"/>
      <c r="J15" s="15"/>
      <c r="K15" s="15"/>
    </row>
    <row r="16" spans="1:11" ht="24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6">
        <v>5.000000</v>
      </c>
      <c r="G16" s="17">
        <v>712953.000000</v>
      </c>
      <c r="H16" s="17">
        <f ca="1">ROUND(INDIRECT(ADDRESS(ROW()+(0), COLUMN()+(-2), 1))*INDIRECT(ADDRESS(ROW()+(0), COLUMN()+(-1), 1)), 0)</f>
        <v>3564765.000000</v>
      </c>
      <c r="I16" s="17"/>
      <c r="J16" s="17"/>
      <c r="K16" s="17"/>
    </row>
    <row r="17" spans="1:11" ht="13.50" thickBot="1" customHeight="1">
      <c r="A17" s="18"/>
      <c r="B17" s="18"/>
      <c r="C17" s="18"/>
      <c r="D17" s="18"/>
      <c r="E17" s="18"/>
      <c r="F17" s="12" t="s">
        <v>36</v>
      </c>
      <c r="G17" s="12"/>
      <c r="H17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0)</f>
        <v>14231416.000000</v>
      </c>
      <c r="I17" s="20"/>
      <c r="J17" s="20"/>
      <c r="K17" s="20"/>
    </row>
    <row r="18" spans="1:11" ht="13.50" thickBot="1" customHeight="1">
      <c r="A18" s="18">
        <v>2.000000</v>
      </c>
      <c r="B18" s="18"/>
      <c r="C18" s="18"/>
      <c r="D18" s="18"/>
      <c r="E18" s="21" t="s">
        <v>37</v>
      </c>
      <c r="F18" s="21"/>
      <c r="G18" s="18"/>
      <c r="H18" s="18"/>
      <c r="I18" s="18"/>
      <c r="J18" s="18"/>
      <c r="K18" s="18"/>
    </row>
    <row r="19" spans="1:11" ht="13.50" thickBot="1" customHeight="1">
      <c r="A19" s="1" t="s">
        <v>38</v>
      </c>
      <c r="B19" s="1"/>
      <c r="C19" s="13" t="s">
        <v>39</v>
      </c>
      <c r="D19" s="13"/>
      <c r="E19" s="1" t="s">
        <v>40</v>
      </c>
      <c r="F19" s="16">
        <v>0.969000</v>
      </c>
      <c r="G19" s="17">
        <v>179652.000000</v>
      </c>
      <c r="H19" s="17">
        <f ca="1">ROUND(INDIRECT(ADDRESS(ROW()+(0), COLUMN()+(-2), 1))*INDIRECT(ADDRESS(ROW()+(0), COLUMN()+(-1), 1)), 0)</f>
        <v>174.083000</v>
      </c>
      <c r="I19" s="17"/>
      <c r="J19" s="17"/>
      <c r="K19" s="17"/>
    </row>
    <row r="20" spans="1:11" ht="13.50" thickBot="1" customHeight="1">
      <c r="A20" s="18"/>
      <c r="B20" s="18"/>
      <c r="C20" s="18"/>
      <c r="D20" s="18"/>
      <c r="E20" s="18"/>
      <c r="F20" s="12" t="s">
        <v>41</v>
      </c>
      <c r="G20" s="12"/>
      <c r="H20" s="20">
        <f ca="1">ROUND(SUM(INDIRECT(ADDRESS(ROW()+(-1), COLUMN()+(0), 1))), 0)</f>
        <v>174.083000</v>
      </c>
      <c r="I20" s="20"/>
      <c r="J20" s="20"/>
      <c r="K20" s="20"/>
    </row>
    <row r="21" spans="1:11" ht="13.50" thickBot="1" customHeight="1">
      <c r="A21" s="18">
        <v>3.000000</v>
      </c>
      <c r="B21" s="18"/>
      <c r="C21" s="18"/>
      <c r="D21" s="18"/>
      <c r="E21" s="21" t="s">
        <v>42</v>
      </c>
      <c r="F21" s="21"/>
      <c r="G21" s="18"/>
      <c r="H21" s="18"/>
      <c r="I21" s="18"/>
      <c r="J21" s="18"/>
      <c r="K21" s="18"/>
    </row>
    <row r="22" spans="1:11" ht="13.50" thickBot="1" customHeight="1">
      <c r="A22" s="1" t="s">
        <v>43</v>
      </c>
      <c r="B22" s="1"/>
      <c r="C22" s="13" t="s">
        <v>44</v>
      </c>
      <c r="D22" s="13"/>
      <c r="E22" s="1" t="s">
        <v>45</v>
      </c>
      <c r="F22" s="14">
        <v>2.393000</v>
      </c>
      <c r="G22" s="15">
        <v>25706.000000</v>
      </c>
      <c r="H22" s="15">
        <f ca="1">ROUND(INDIRECT(ADDRESS(ROW()+(0), COLUMN()+(-2), 1))*INDIRECT(ADDRESS(ROW()+(0), COLUMN()+(-1), 1)), 0)</f>
        <v>61.514000</v>
      </c>
      <c r="I22" s="15"/>
      <c r="J22" s="15"/>
      <c r="K22" s="15"/>
    </row>
    <row r="23" spans="1:11" ht="13.5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2.393000</v>
      </c>
      <c r="G23" s="15">
        <v>16234.000000</v>
      </c>
      <c r="H23" s="15">
        <f ca="1">ROUND(INDIRECT(ADDRESS(ROW()+(0), COLUMN()+(-2), 1))*INDIRECT(ADDRESS(ROW()+(0), COLUMN()+(-1), 1)), 0)</f>
        <v>38.849000</v>
      </c>
      <c r="I23" s="15"/>
      <c r="J23" s="15"/>
      <c r="K23" s="15"/>
    </row>
    <row r="24" spans="1:11" ht="13.5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4">
        <v>2.872000</v>
      </c>
      <c r="G24" s="15">
        <v>26571.000000</v>
      </c>
      <c r="H24" s="15">
        <f ca="1">ROUND(INDIRECT(ADDRESS(ROW()+(0), COLUMN()+(-2), 1))*INDIRECT(ADDRESS(ROW()+(0), COLUMN()+(-1), 1)), 0)</f>
        <v>76.311000</v>
      </c>
      <c r="I24" s="15"/>
      <c r="J24" s="15"/>
      <c r="K24" s="15"/>
    </row>
    <row r="25" spans="1:11" ht="13.50" thickBot="1" customHeight="1">
      <c r="A25" s="1" t="s">
        <v>52</v>
      </c>
      <c r="B25" s="1"/>
      <c r="C25" s="13" t="s">
        <v>53</v>
      </c>
      <c r="D25" s="13"/>
      <c r="E25" s="1" t="s">
        <v>54</v>
      </c>
      <c r="F25" s="16">
        <v>2.872000</v>
      </c>
      <c r="G25" s="17">
        <v>16204.000000</v>
      </c>
      <c r="H25" s="17">
        <f ca="1">ROUND(INDIRECT(ADDRESS(ROW()+(0), COLUMN()+(-2), 1))*INDIRECT(ADDRESS(ROW()+(0), COLUMN()+(-1), 1)), 0)</f>
        <v>46.538000</v>
      </c>
      <c r="I25" s="17"/>
      <c r="J25" s="17"/>
      <c r="K25" s="17"/>
    </row>
    <row r="26" spans="1:11" ht="13.50" thickBot="1" customHeight="1">
      <c r="A26" s="18"/>
      <c r="B26" s="18"/>
      <c r="C26" s="18"/>
      <c r="D26" s="18"/>
      <c r="E26" s="18"/>
      <c r="F26" s="12" t="s">
        <v>55</v>
      </c>
      <c r="G26" s="12"/>
      <c r="H26" s="20">
        <f ca="1">ROUND(SUM(INDIRECT(ADDRESS(ROW()+(-1), COLUMN()+(0), 1)),INDIRECT(ADDRESS(ROW()+(-2), COLUMN()+(0), 1)),INDIRECT(ADDRESS(ROW()+(-3), COLUMN()+(0), 1)),INDIRECT(ADDRESS(ROW()+(-4), COLUMN()+(0), 1))), 0)</f>
        <v>223.212000</v>
      </c>
      <c r="I26" s="20"/>
      <c r="J26" s="20"/>
      <c r="K26" s="20"/>
    </row>
    <row r="27" spans="1:11" ht="13.50" thickBot="1" customHeight="1">
      <c r="A27" s="18">
        <v>4.000000</v>
      </c>
      <c r="B27" s="18"/>
      <c r="C27" s="18"/>
      <c r="D27" s="18"/>
      <c r="E27" s="21" t="s">
        <v>56</v>
      </c>
      <c r="F27" s="21"/>
      <c r="G27" s="18"/>
      <c r="H27" s="18"/>
      <c r="I27" s="18"/>
      <c r="J27" s="18"/>
      <c r="K27" s="18"/>
    </row>
    <row r="28" spans="1:11" ht="13.50" thickBot="1" customHeight="1">
      <c r="A28" s="22"/>
      <c r="B28" s="22"/>
      <c r="C28" s="23" t="s">
        <v>57</v>
      </c>
      <c r="D28" s="23"/>
      <c r="E28" s="22" t="s">
        <v>58</v>
      </c>
      <c r="F28" s="16">
        <v>2.000000</v>
      </c>
      <c r="G28" s="17">
        <f ca="1">ROUND(SUM(INDIRECT(ADDRESS(ROW()+(-2), COLUMN()+(1), 1)),INDIRECT(ADDRESS(ROW()+(-8), COLUMN()+(1), 1)),INDIRECT(ADDRESS(ROW()+(-11), COLUMN()+(1), 1))), 0)</f>
        <v>14628711.000000</v>
      </c>
      <c r="H28" s="17">
        <f ca="1">ROUND(INDIRECT(ADDRESS(ROW()+(0), COLUMN()+(-2), 1))*INDIRECT(ADDRESS(ROW()+(0), COLUMN()+(-1), 1))/100, 0)</f>
        <v>292.574000</v>
      </c>
      <c r="I28" s="17"/>
      <c r="J28" s="17"/>
      <c r="K28" s="17"/>
    </row>
    <row r="29" spans="1:11" ht="13.50" thickBot="1" customHeight="1">
      <c r="A29" s="6" t="s">
        <v>59</v>
      </c>
      <c r="B29" s="6"/>
      <c r="C29" s="7"/>
      <c r="D29" s="7"/>
      <c r="E29" s="8"/>
      <c r="F29" s="24" t="s">
        <v>60</v>
      </c>
      <c r="G29" s="25"/>
      <c r="H29" s="26">
        <f ca="1">ROUND(SUM(INDIRECT(ADDRESS(ROW()+(-1), COLUMN()+(0), 1)),INDIRECT(ADDRESS(ROW()+(-3), COLUMN()+(0), 1)),INDIRECT(ADDRESS(ROW()+(-9), COLUMN()+(0), 1)),INDIRECT(ADDRESS(ROW()+(-12), COLUMN()+(0), 1))), 0)</f>
        <v>14921285.000000</v>
      </c>
      <c r="I29" s="26"/>
      <c r="J29" s="26"/>
      <c r="K29" s="26"/>
    </row>
  </sheetData>
  <mergeCells count="8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F17:G17"/>
    <mergeCell ref="H17:K17"/>
    <mergeCell ref="A18:B18"/>
    <mergeCell ref="C18:D18"/>
    <mergeCell ref="E18:F18"/>
    <mergeCell ref="H18:K18"/>
    <mergeCell ref="A19:B19"/>
    <mergeCell ref="C19:D19"/>
    <mergeCell ref="H19:K19"/>
    <mergeCell ref="A20:B20"/>
    <mergeCell ref="C20:D20"/>
    <mergeCell ref="F20:G20"/>
    <mergeCell ref="H20:K20"/>
    <mergeCell ref="A21:B21"/>
    <mergeCell ref="C21:D21"/>
    <mergeCell ref="E21:F21"/>
    <mergeCell ref="H21:K21"/>
    <mergeCell ref="A22:B22"/>
    <mergeCell ref="C22:D22"/>
    <mergeCell ref="H22:K22"/>
    <mergeCell ref="A23:B23"/>
    <mergeCell ref="C23:D23"/>
    <mergeCell ref="H23:K23"/>
    <mergeCell ref="A24:B24"/>
    <mergeCell ref="C24:D24"/>
    <mergeCell ref="H24:K24"/>
    <mergeCell ref="A25:B25"/>
    <mergeCell ref="C25:D25"/>
    <mergeCell ref="H25:K25"/>
    <mergeCell ref="A26:B26"/>
    <mergeCell ref="C26:D26"/>
    <mergeCell ref="F26:G26"/>
    <mergeCell ref="H26:K26"/>
    <mergeCell ref="A27:B27"/>
    <mergeCell ref="C27:D27"/>
    <mergeCell ref="E27:F27"/>
    <mergeCell ref="H27:K27"/>
    <mergeCell ref="A28:B28"/>
    <mergeCell ref="C28:D28"/>
    <mergeCell ref="H28:K28"/>
    <mergeCell ref="A29:E29"/>
    <mergeCell ref="F29:G29"/>
    <mergeCell ref="H29:K29"/>
  </mergeCells>
  <pageMargins left="0.620079" right="0.472441" top="0.472441" bottom="0.472441" header="0.0" footer="0.0"/>
  <pageSetup paperSize="9" orientation="portrait"/>
  <rowBreaks count="0" manualBreakCount="0">
    </rowBreaks>
</worksheet>
</file>