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<sst xmlns="http://schemas.openxmlformats.org/spreadsheetml/2006/main" count="47" uniqueCount="47">
  <si>
    <t xml:space="preserve"/>
  </si>
  <si>
    <t xml:space="preserve">ICV163</t>
  </si>
  <si>
    <t xml:space="preserve">Ud</t>
  </si>
  <si>
    <t xml:space="preserve">Equipo agua-agua, bomba de calor, para producción de agua caliente sanitaria, calefacción y refrigeración.</t>
  </si>
  <si>
    <r>
      <rPr>
        <sz val="8.25"/>
        <color rgb="FF000000"/>
        <rFont val="Arial"/>
        <family val="2"/>
      </rPr>
      <t xml:space="preserve">Bomba de calor reversible agua-agua, clase de eficiencia energética A+++, potencia calorífica nominal 12,9 kW, COP 5,1, potencia frigorífica nominal 15,5 kW, EER 5,6, presión sonora 37 dBA, dimensiones 1183x595x600 mm, peso 168 kg, alimentación trifásica a 400 V, con temperatura de impulsión de hasta 65°C, circuito refrigerante con inyección de vapor EVI de alto rendimiento, válvula de 4 vías para inversión de ciclo, intercambiadores de placas de acero inoxidable de alta capacidad con inyección de líquido, refrigerante R-410A, calefacción eléctrica adicional de potencia configurable hasta 9 kW, sistema de control, con control de la temperatura con sonda exterior, display digital, por cable, programación diaria y semanal, para control de varios circuitos de calefacción con módulos y termostatos adicionales, y módulo hidráulico con intercambiador de placas, para el aprovechamiento energético del pozo de aguas subterráneas, y bombas de circulación de alta eficiencia. Totalmente montada, conexionada y puesta en marcha por la empresa instaladora para la comprobación de su correcto funcionamiento.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</si>
  <si>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</si>
  <si>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</si>
  <si>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</si>
  <si>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</si>
  <si>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</si>
  <si>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</si>
  <si>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</si>
  <si>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mt42vai053la</t>
  </si>
  <si>
    <t xml:space="preserve">Ud</t>
  </si>
  <si>
    <t xml:space="preserve">Bomba de calor reversible agua-agua, clase de eficiencia energética A+++, potencia calorífica nominal 12,9 kW, COP 5,1, potencia frigorífica nominal 15,5 kW, EER 5,6, presión sonora 37 dBA, dimensiones 1183x595x600 mm, peso 168 kg, alimentación trifásica a 400 V, con temperatura de impulsión de hasta 65°C, circuito refrigerante con inyección de vapor EVI de alto rendimiento, válvula de 4 vías para inversión de ciclo, intercambiadores de placas de acero inoxidable de alta capacidad con inyección de líquido, refrigerante R-410A, calefacción eléctrica adicional de potencia configurable hasta 9 kW, sistema de control, con control de la temperatura con sonda exterior, display digital, por cable, programación diaria y semanal, para control de varios circuitos de calefacción con módulos y termostatos adicionales, y módulo hidráulico con intercambiador de placas, para el aprovechamiento energético del pozo de aguas subterráneas, y bombas de circulación de alta eficiencia.</t>
  </si>
  <si>
    <t xml:space="preserve">mt42eco100fk</t>
  </si>
  <si>
    <t xml:space="preserve">Ud</t>
  </si>
  <si>
    <t xml:space="preserve">Interacumulador de agua caliente sanitaria de acero inoxidable AISI 316, de 1000 litros de capacidad, clase de eficiencia energética C, de 930 mm de diámetro exterior, 2058 mm de altura total, 8 bar de presión de trabajo, con serpentín espiral corrugado flexible de 8,3 m² de superficie de intercambio, aislamiento térmico de espuma rígida de poliuretano inyectado libre de HCFC y acabado exterior con forro de PVC semirrígido.</t>
  </si>
  <si>
    <t xml:space="preserve">mt37www060f</t>
  </si>
  <si>
    <t xml:space="preserve">Ud</t>
  </si>
  <si>
    <t xml:space="preserve">Filtro retenedor de residuos de latón, con tamiz de acero inoxidable con perforaciones de 0,5 mm de diámetro, con rosca de 1 1/4", para una presión máxima de trabajo de 16 bar y una temperatura máxima de 110°C.</t>
  </si>
  <si>
    <t xml:space="preserve">mt37www050e</t>
  </si>
  <si>
    <t xml:space="preserve">Ud</t>
  </si>
  <si>
    <t xml:space="preserve">Manguito antivibración, de goma, con rosca de 1 1/4", para una presión máxima de trabajo de 10 bar.</t>
  </si>
  <si>
    <t xml:space="preserve">mt42www050</t>
  </si>
  <si>
    <t xml:space="preserve">Ud</t>
  </si>
  <si>
    <t xml:space="preserve">Termómetro bimetálico, diámetro de esfera de 100 mm, con toma vertical, con vaina de 1/2", escala de temperatura de 0 a 120°C.</t>
  </si>
  <si>
    <t xml:space="preserve">mt37sve010d</t>
  </si>
  <si>
    <t xml:space="preserve">Ud</t>
  </si>
  <si>
    <t xml:space="preserve">Válvula de esfera de latón niquelado para roscar de 1".</t>
  </si>
  <si>
    <t xml:space="preserve">mt37sve010e</t>
  </si>
  <si>
    <t xml:space="preserve">Ud</t>
  </si>
  <si>
    <t xml:space="preserve">Válvula de esfera de latón niquelado para roscar de 1 1/4".</t>
  </si>
  <si>
    <t xml:space="preserve">Subtotal materiales:</t>
  </si>
  <si>
    <t xml:space="preserve">Mano de obra</t>
  </si>
  <si>
    <t xml:space="preserve">mo005</t>
  </si>
  <si>
    <t xml:space="preserve">h</t>
  </si>
  <si>
    <t xml:space="preserve">Oficial instalador de aire acondicionado.</t>
  </si>
  <si>
    <t xml:space="preserve">mo104</t>
  </si>
  <si>
    <t xml:space="preserve">h</t>
  </si>
  <si>
    <t xml:space="preserve">Medio oficial instalador de aire acondicionado.</t>
  </si>
  <si>
    <t xml:space="preserve">Subtotal mano de obra:</t>
  </si>
  <si>
    <t xml:space="preserve">Herramientas</t>
  </si>
  <si>
    <t xml:space="preserve">%</t>
  </si>
  <si>
    <t xml:space="preserve">Herramientas</t>
  </si>
  <si>
    <t xml:space="preserve">Coste de mantenimiento decenal: 146.712.610G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</si>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</sst>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0.68" customWidth="1"/>
    <col min="4" max="4" width="7.65" customWidth="1"/>
    <col min="5" max="5" width="67.15" customWidth="1"/>
    <col min="6" max="6" width="10.03" customWidth="1"/>
    <col min="7" max="7" width="14.62" customWidth="1"/>
    <col min="8" max="8" width="14.6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139.50" thickBot="1" customHeight="1">
      <c r="A10" s="1" t="s">
        <v>12</v>
      </c>
      <c r="B10" s="1"/>
      <c r="C10" s="1"/>
      <c r="D10" s="10" t="s">
        <v>13</v>
      </c>
      <c r="E10" s="1" t="s">
        <v>14</v>
      </c>
      <c r="F10" s="11">
        <v>1</v>
      </c>
      <c r="G10" s="12">
        <v>1.50442e+008</v>
      </c>
      <c r="H10" s="12">
        <f ca="1">ROUND(INDIRECT(ADDRESS(ROW()+(0), COLUMN()+(-2), 1))*INDIRECT(ADDRESS(ROW()+(0), COLUMN()+(-1), 1)), 0)</f>
        <v>1.50442e+008</v>
      </c>
    </row>
    <row r="11" spans="1:8" ht="66.00" thickBot="1" customHeight="1">
      <c r="A11" s="1" t="s">
        <v>15</v>
      </c>
      <c r="B11" s="1"/>
      <c r="C11" s="1"/>
      <c r="D11" s="10" t="s">
        <v>16</v>
      </c>
      <c r="E11" s="1" t="s">
        <v>17</v>
      </c>
      <c r="F11" s="11">
        <v>1</v>
      </c>
      <c r="G11" s="12">
        <v>7.01705e+007</v>
      </c>
      <c r="H11" s="12">
        <f ca="1">ROUND(INDIRECT(ADDRESS(ROW()+(0), COLUMN()+(-2), 1))*INDIRECT(ADDRESS(ROW()+(0), COLUMN()+(-1), 1)), 0)</f>
        <v>7.01705e+007</v>
      </c>
    </row>
    <row r="12" spans="1:8" ht="34.50" thickBot="1" customHeight="1">
      <c r="A12" s="1" t="s">
        <v>18</v>
      </c>
      <c r="B12" s="1"/>
      <c r="C12" s="1"/>
      <c r="D12" s="10" t="s">
        <v>19</v>
      </c>
      <c r="E12" s="1" t="s">
        <v>20</v>
      </c>
      <c r="F12" s="11">
        <v>1</v>
      </c>
      <c r="G12" s="12">
        <v>186881</v>
      </c>
      <c r="H12" s="12">
        <f ca="1">ROUND(INDIRECT(ADDRESS(ROW()+(0), COLUMN()+(-2), 1))*INDIRECT(ADDRESS(ROW()+(0), COLUMN()+(-1), 1)), 0)</f>
        <v>186.881</v>
      </c>
    </row>
    <row r="13" spans="1:8" ht="24.00" thickBot="1" customHeight="1">
      <c r="A13" s="1" t="s">
        <v>21</v>
      </c>
      <c r="B13" s="1"/>
      <c r="C13" s="1"/>
      <c r="D13" s="10" t="s">
        <v>22</v>
      </c>
      <c r="E13" s="1" t="s">
        <v>23</v>
      </c>
      <c r="F13" s="11">
        <v>4</v>
      </c>
      <c r="G13" s="12">
        <v>372061</v>
      </c>
      <c r="H13" s="12">
        <f ca="1">ROUND(INDIRECT(ADDRESS(ROW()+(0), COLUMN()+(-2), 1))*INDIRECT(ADDRESS(ROW()+(0), COLUMN()+(-1), 1)), 0)</f>
        <v>1.48824e+006</v>
      </c>
    </row>
    <row r="14" spans="1:8" ht="24.00" thickBot="1" customHeight="1">
      <c r="A14" s="1" t="s">
        <v>24</v>
      </c>
      <c r="B14" s="1"/>
      <c r="C14" s="1"/>
      <c r="D14" s="10" t="s">
        <v>25</v>
      </c>
      <c r="E14" s="1" t="s">
        <v>26</v>
      </c>
      <c r="F14" s="11">
        <v>1</v>
      </c>
      <c r="G14" s="12">
        <v>547531</v>
      </c>
      <c r="H14" s="12">
        <f ca="1">ROUND(INDIRECT(ADDRESS(ROW()+(0), COLUMN()+(-2), 1))*INDIRECT(ADDRESS(ROW()+(0), COLUMN()+(-1), 1)), 0)</f>
        <v>547.531</v>
      </c>
    </row>
    <row r="15" spans="1:8" ht="13.50" thickBot="1" customHeight="1">
      <c r="A15" s="1" t="s">
        <v>27</v>
      </c>
      <c r="B15" s="1"/>
      <c r="C15" s="1"/>
      <c r="D15" s="10" t="s">
        <v>28</v>
      </c>
      <c r="E15" s="1" t="s">
        <v>29</v>
      </c>
      <c r="F15" s="11">
        <v>2</v>
      </c>
      <c r="G15" s="12">
        <v>121659</v>
      </c>
      <c r="H15" s="12">
        <f ca="1">ROUND(INDIRECT(ADDRESS(ROW()+(0), COLUMN()+(-2), 1))*INDIRECT(ADDRESS(ROW()+(0), COLUMN()+(-1), 1)), 0)</f>
        <v>243.318</v>
      </c>
    </row>
    <row r="16" spans="1:8" ht="13.50" thickBot="1" customHeight="1">
      <c r="A16" s="1" t="s">
        <v>30</v>
      </c>
      <c r="B16" s="1"/>
      <c r="C16" s="1"/>
      <c r="D16" s="10" t="s">
        <v>31</v>
      </c>
      <c r="E16" s="1" t="s">
        <v>32</v>
      </c>
      <c r="F16" s="13">
        <v>4</v>
      </c>
      <c r="G16" s="14">
        <v>167973</v>
      </c>
      <c r="H16" s="14">
        <f ca="1">ROUND(INDIRECT(ADDRESS(ROW()+(0), COLUMN()+(-2), 1))*INDIRECT(ADDRESS(ROW()+(0), COLUMN()+(-1), 1)), 0)</f>
        <v>671.892</v>
      </c>
    </row>
    <row r="17" spans="1:8" ht="13.50" thickBot="1" customHeight="1">
      <c r="A17" s="15"/>
      <c r="B17" s="15"/>
      <c r="C17" s="15"/>
      <c r="D17" s="15"/>
      <c r="E17" s="15"/>
      <c r="F17" s="9" t="s">
        <v>33</v>
      </c>
      <c r="G17" s="9"/>
      <c r="H17" s="17">
        <f ca="1">ROUND(SUM(INDIRECT(ADDRESS(ROW()+(-1), COLUMN()+(0), 1)),INDIRECT(ADDRESS(ROW()+(-2), COLUMN()+(0), 1)),INDIRECT(ADDRESS(ROW()+(-3), COLUMN()+(0), 1)),INDIRECT(ADDRESS(ROW()+(-4), COLUMN()+(0), 1)),INDIRECT(ADDRESS(ROW()+(-5), COLUMN()+(0), 1)),INDIRECT(ADDRESS(ROW()+(-6), COLUMN()+(0), 1)),INDIRECT(ADDRESS(ROW()+(-7), COLUMN()+(0), 1))), 0)</f>
        <v>2.23751e+008</v>
      </c>
    </row>
    <row r="18" spans="1:8" ht="13.50" thickBot="1" customHeight="1">
      <c r="A18" s="15">
        <v>2</v>
      </c>
      <c r="B18" s="15"/>
      <c r="C18" s="15"/>
      <c r="D18" s="15"/>
      <c r="E18" s="18" t="s">
        <v>34</v>
      </c>
      <c r="F18" s="18"/>
      <c r="G18" s="15"/>
      <c r="H18" s="15"/>
    </row>
    <row r="19" spans="1:8" ht="13.50" thickBot="1" customHeight="1">
      <c r="A19" s="1" t="s">
        <v>35</v>
      </c>
      <c r="B19" s="1"/>
      <c r="C19" s="1"/>
      <c r="D19" s="10" t="s">
        <v>36</v>
      </c>
      <c r="E19" s="1" t="s">
        <v>37</v>
      </c>
      <c r="F19" s="11">
        <v>10.299</v>
      </c>
      <c r="G19" s="12">
        <v>59417</v>
      </c>
      <c r="H19" s="12">
        <f ca="1">ROUND(INDIRECT(ADDRESS(ROW()+(0), COLUMN()+(-2), 1))*INDIRECT(ADDRESS(ROW()+(0), COLUMN()+(-1), 1)), 0)</f>
        <v>611.936</v>
      </c>
    </row>
    <row r="20" spans="1:8" ht="13.50" thickBot="1" customHeight="1">
      <c r="A20" s="1" t="s">
        <v>38</v>
      </c>
      <c r="B20" s="1"/>
      <c r="C20" s="1"/>
      <c r="D20" s="10" t="s">
        <v>39</v>
      </c>
      <c r="E20" s="1" t="s">
        <v>40</v>
      </c>
      <c r="F20" s="13">
        <v>10.299</v>
      </c>
      <c r="G20" s="14">
        <v>37007</v>
      </c>
      <c r="H20" s="14">
        <f ca="1">ROUND(INDIRECT(ADDRESS(ROW()+(0), COLUMN()+(-2), 1))*INDIRECT(ADDRESS(ROW()+(0), COLUMN()+(-1), 1)), 0)</f>
        <v>381.139</v>
      </c>
    </row>
    <row r="21" spans="1:8" ht="13.50" thickBot="1" customHeight="1">
      <c r="A21" s="15"/>
      <c r="B21" s="15"/>
      <c r="C21" s="15"/>
      <c r="D21" s="15"/>
      <c r="E21" s="15"/>
      <c r="F21" s="9" t="s">
        <v>41</v>
      </c>
      <c r="G21" s="9"/>
      <c r="H21" s="17">
        <f ca="1">ROUND(SUM(INDIRECT(ADDRESS(ROW()+(-1), COLUMN()+(0), 1)),INDIRECT(ADDRESS(ROW()+(-2), COLUMN()+(0), 1))), 0)</f>
        <v>993.075</v>
      </c>
    </row>
    <row r="22" spans="1:8" ht="13.50" thickBot="1" customHeight="1">
      <c r="A22" s="15">
        <v>3</v>
      </c>
      <c r="B22" s="15"/>
      <c r="C22" s="15"/>
      <c r="D22" s="15"/>
      <c r="E22" s="18" t="s">
        <v>42</v>
      </c>
      <c r="F22" s="18"/>
      <c r="G22" s="15"/>
      <c r="H22" s="15"/>
    </row>
    <row r="23" spans="1:8" ht="13.50" thickBot="1" customHeight="1">
      <c r="A23" s="19"/>
      <c r="B23" s="19"/>
      <c r="C23" s="19"/>
      <c r="D23" s="20" t="s">
        <v>43</v>
      </c>
      <c r="E23" s="19" t="s">
        <v>44</v>
      </c>
      <c r="F23" s="13">
        <v>2</v>
      </c>
      <c r="G23" s="14">
        <f ca="1">ROUND(SUM(INDIRECT(ADDRESS(ROW()+(-2), COLUMN()+(1), 1)),INDIRECT(ADDRESS(ROW()+(-6), COLUMN()+(1), 1))), 0)</f>
        <v>2.24744e+008</v>
      </c>
      <c r="H23" s="14">
        <f ca="1">ROUND(INDIRECT(ADDRESS(ROW()+(0), COLUMN()+(-2), 1))*INDIRECT(ADDRESS(ROW()+(0), COLUMN()+(-1), 1))/100, 0)</f>
        <v>4.49487e+006</v>
      </c>
    </row>
    <row r="24" spans="1:8" ht="13.50" thickBot="1" customHeight="1">
      <c r="A24" s="21" t="s">
        <v>45</v>
      </c>
      <c r="B24" s="21"/>
      <c r="C24" s="21"/>
      <c r="D24" s="22"/>
      <c r="E24" s="23"/>
      <c r="F24" s="24" t="s">
        <v>46</v>
      </c>
      <c r="G24" s="25"/>
      <c r="H24" s="26">
        <f ca="1">ROUND(SUM(INDIRECT(ADDRESS(ROW()+(-1), COLUMN()+(0), 1)),INDIRECT(ADDRESS(ROW()+(-3), COLUMN()+(0), 1)),INDIRECT(ADDRESS(ROW()+(-7), COLUMN()+(0), 1))), 0)</f>
        <v>2.29238e+008</v>
      </c>
    </row>
  </sheetData>
  <mergeCells count="26">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F17:G17"/>
    <mergeCell ref="A18:C18"/>
    <mergeCell ref="E18:F18"/>
    <mergeCell ref="A19:C19"/>
    <mergeCell ref="A20:C20"/>
    <mergeCell ref="A21:C21"/>
    <mergeCell ref="F21:G21"/>
    <mergeCell ref="A22:C22"/>
    <mergeCell ref="E22:F22"/>
    <mergeCell ref="A23:C23"/>
    <mergeCell ref="A24:E24"/>
    <mergeCell ref="F24:G24"/>
  </mergeCells>
  <pageMargins left="0.147638" right="0.147638" top="0.206693" bottom="0.206693" header="0.0" footer="0.0"/>
  <pageSetup paperSize="9" orientation="portrait"/>
  <rowBreaks count="0" manualBreakCount="0">
    </rowBreaks>
</worksheet>
</file>