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<sst xmlns="http://schemas.openxmlformats.org/spreadsheetml/2006/main" count="58" uniqueCount="58">
  <si>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</si>
  <si>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IUM015</t>
  </si>
  <si>
    <t xml:space="preserve">m</t>
  </si>
  <si>
    <t xml:space="preserve">Línea subterránea de 20 kV en canalización entubada.</t>
  </si>
  <si>
    <r>
      <rPr>
        <sz val="8.25"/>
        <color rgb="FF000000"/>
        <rFont val="Arial"/>
        <family val="2"/>
      </rPr>
      <t xml:space="preserve">Línea subterránea de 20 kV en canalización entubada bajo acera formada por 3 cables unipolares, con conductor de aluminio, HEPRZ1, de 150 mm² de sección; dos tubos protectores de polietileno de doble pared, de 160 mm de diámetro, resistencia a compresión mayor de 250 N, suministrado en rollo, colocado sobre colchón de arena de 5 cm de espesor, debidamente compactada y nivelada con pisón vibrante de guiado manual, relleno lateral compactando hasta los riñones y posterior relleno con la misma arena hasta 10 cm por encima de la generatriz superior de la tubería; y canalización para telecomunicaciones compuesta de tetratubo de polietileno de alta densidad (PEAD/HDPE) libre de halógenos, color verde, de 4x40 mm de diámetro nominal y 3 mm de espesor formado por cuatro tubos iguales, unidos entre sí, con la pared interior estriada longitudinalmente y recubierta con silicona. Incluso hilo guía y.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</si>
  <si>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</si>
  <si>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</si>
  <si>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</si>
  <si>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</si>
  <si>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</si>
  <si>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</si>
  <si>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</si>
  <si>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</si>
  <si>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</si>
  <si>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</si>
  <si>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mt35aia080ah</t>
  </si>
  <si>
    <t xml:space="preserve">m</t>
  </si>
  <si>
    <t xml:space="preserve">Tubo curvable, suministrado en rollo, de polietileno de doble pared (interior lisa y exterior corrugada), de color naranja, de 160 mm de diámetro nominal, para canalización enterrada, resistencia a la compresión 250 N, con grado de protección IP549, con hilo guía incorporado.</t>
  </si>
  <si>
    <t xml:space="preserve">mt35tpe030a</t>
  </si>
  <si>
    <t xml:space="preserve">m</t>
  </si>
  <si>
    <t xml:space="preserve">Tetratubo de polietileno de alta densidad (PEAD/HDPE) libre de halógenos, color verde, de 4x40 mm de diámetro nominal y 3 mm de espesor formado por cuatro tubos iguales, unidos entre sí, con la pared interior estriada longitudinalmente y recubierta con silicona. Suministro: en rollos de 300 m de longitud.</t>
  </si>
  <si>
    <t xml:space="preserve">mt35cun500b</t>
  </si>
  <si>
    <t xml:space="preserve">m</t>
  </si>
  <si>
    <t xml:space="preserve">Cable unipolar HEPRZ1, siendo su tensión asignada de 12/20 kV, reacción al fuego clase Fca según UNE-EN 50575, con conductor de aluminio clase 2 de 150 mm² de sección, con aislamiento de etileno propileno de alto módulo (HEPR), pantalla de corona de hilos de cobre y cubierta de compuesto termoplástico a base de poliolefina libre de halógenos (Z1). Según UNE-HD 620-9E.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</si>
  <si>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</si>
  <si>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</si>
  <si>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</si>
  <si>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</si>
  <si>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</si>
  <si>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</si>
  <si>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</si>
  <si>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</si>
  <si>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</si>
  <si>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</si>
  <si>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</si>
  <si>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</si>
  <si>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</si>
  <si>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</si>
  <si>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</si>
  <si>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</si>
  <si>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</si>
  <si>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</si>
  <si>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</si>
  <si>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</si>
  <si>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</si>
  <si>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</si>
  <si>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</si>
  <si>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</si>
  <si>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</si>
  <si>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</si>
  <si>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</si>
  <si>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</si>
  <si>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</si>
  <si>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</si>
  <si>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</si>
  <si>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</si>
  <si>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41.783G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</si>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</sst>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.65" customWidth="1"/>
    <col min="4" max="4" width="67.49" customWidth="1"/>
    <col min="5" max="5" width="13.77" customWidth="1"/>
    <col min="6" max="6" width="15.1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0.065</v>
      </c>
      <c r="F10" s="12">
        <v>86625</v>
      </c>
      <c r="G10" s="12">
        <f ca="1">ROUND(INDIRECT(ADDRESS(ROW()+(0), COLUMN()+(-2), 1))*INDIRECT(ADDRESS(ROW()+(0), COLUMN()+(-1), 1)), 0)</f>
        <v>5.631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93873</v>
      </c>
      <c r="G11" s="12">
        <f ca="1">ROUND(INDIRECT(ADDRESS(ROW()+(0), COLUMN()+(-2), 1))*INDIRECT(ADDRESS(ROW()+(0), COLUMN()+(-1), 1)), 0)</f>
        <v>187.746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126546</v>
      </c>
      <c r="G12" s="12">
        <f ca="1">ROUND(INDIRECT(ADDRESS(ROW()+(0), COLUMN()+(-2), 1))*INDIRECT(ADDRESS(ROW()+(0), COLUMN()+(-1), 1)), 0)</f>
        <v>126.546</v>
      </c>
    </row>
    <row r="13" spans="1:7" ht="55.5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214050</v>
      </c>
      <c r="G13" s="12">
        <f ca="1">ROUND(INDIRECT(ADDRESS(ROW()+(0), COLUMN()+(-2), 1))*INDIRECT(ADDRESS(ROW()+(0), COLUMN()+(-1), 1)), 0)</f>
        <v>642.151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0.2</v>
      </c>
      <c r="F14" s="14">
        <v>15826</v>
      </c>
      <c r="G14" s="14">
        <f ca="1">ROUND(INDIRECT(ADDRESS(ROW()+(0), COLUMN()+(-2), 1))*INDIRECT(ADDRESS(ROW()+(0), COLUMN()+(-1), 1)), 0)</f>
        <v>3.165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965.239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0.007</v>
      </c>
      <c r="F17" s="12">
        <v>60424</v>
      </c>
      <c r="G17" s="12">
        <f ca="1">ROUND(INDIRECT(ADDRESS(ROW()+(0), COLUMN()+(-2), 1))*INDIRECT(ADDRESS(ROW()+(0), COLUMN()+(-1), 1)), 0)</f>
        <v>423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0.054</v>
      </c>
      <c r="F18" s="12">
        <v>22813</v>
      </c>
      <c r="G18" s="12">
        <f ca="1">ROUND(INDIRECT(ADDRESS(ROW()+(0), COLUMN()+(-2), 1))*INDIRECT(ADDRESS(ROW()+(0), COLUMN()+(-1), 1)), 0)</f>
        <v>1.232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0.004</v>
      </c>
      <c r="F19" s="14">
        <v>691977</v>
      </c>
      <c r="G19" s="14">
        <f ca="1">ROUND(INDIRECT(ADDRESS(ROW()+(0), COLUMN()+(-2), 1))*INDIRECT(ADDRESS(ROW()+(0), COLUMN()+(-1), 1)), 0)</f>
        <v>2.768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1))), 0)</f>
        <v>4.423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0.104</v>
      </c>
      <c r="F22" s="12">
        <v>71618</v>
      </c>
      <c r="G22" s="12">
        <f ca="1">ROUND(INDIRECT(ADDRESS(ROW()+(0), COLUMN()+(-2), 1))*INDIRECT(ADDRESS(ROW()+(0), COLUMN()+(-1), 1)), 0)</f>
        <v>7.448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0.104</v>
      </c>
      <c r="F23" s="12">
        <v>44181</v>
      </c>
      <c r="G23" s="12">
        <f ca="1">ROUND(INDIRECT(ADDRESS(ROW()+(0), COLUMN()+(-2), 1))*INDIRECT(ADDRESS(ROW()+(0), COLUMN()+(-1), 1)), 0)</f>
        <v>4.595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0.376</v>
      </c>
      <c r="F24" s="12">
        <v>73602</v>
      </c>
      <c r="G24" s="12">
        <f ca="1">ROUND(INDIRECT(ADDRESS(ROW()+(0), COLUMN()+(-2), 1))*INDIRECT(ADDRESS(ROW()+(0), COLUMN()+(-1), 1)), 0)</f>
        <v>27.674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3">
        <v>0.321</v>
      </c>
      <c r="F25" s="14">
        <v>45831</v>
      </c>
      <c r="G25" s="14">
        <f ca="1">ROUND(INDIRECT(ADDRESS(ROW()+(0), COLUMN()+(-2), 1))*INDIRECT(ADDRESS(ROW()+(0), COLUMN()+(-1), 1)), 0)</f>
        <v>14.712</v>
      </c>
    </row>
    <row r="26" spans="1:7" ht="13.50" thickBot="1" customHeight="1">
      <c r="A26" s="15"/>
      <c r="B26" s="15"/>
      <c r="C26" s="15"/>
      <c r="D26" s="15"/>
      <c r="E26" s="9" t="s">
        <v>52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1))), 0)</f>
        <v>54.429</v>
      </c>
    </row>
    <row r="27" spans="1:7" ht="13.50" thickBot="1" customHeight="1">
      <c r="A27" s="15">
        <v>4</v>
      </c>
      <c r="B27" s="15"/>
      <c r="C27" s="15"/>
      <c r="D27" s="18" t="s">
        <v>53</v>
      </c>
      <c r="E27" s="18"/>
      <c r="F27" s="15"/>
      <c r="G27" s="15"/>
    </row>
    <row r="28" spans="1:7" ht="13.50" thickBot="1" customHeight="1">
      <c r="A28" s="19"/>
      <c r="B28" s="19"/>
      <c r="C28" s="20" t="s">
        <v>54</v>
      </c>
      <c r="D28" s="19" t="s">
        <v>55</v>
      </c>
      <c r="E28" s="13">
        <v>2</v>
      </c>
      <c r="F28" s="14">
        <f ca="1">ROUND(SUM(INDIRECT(ADDRESS(ROW()+(-2), COLUMN()+(1), 1)),INDIRECT(ADDRESS(ROW()+(-8), COLUMN()+(1), 1)),INDIRECT(ADDRESS(ROW()+(-13), COLUMN()+(1), 1))), 0)</f>
        <v>1.02409e+06</v>
      </c>
      <c r="G28" s="14">
        <f ca="1">ROUND(INDIRECT(ADDRESS(ROW()+(0), COLUMN()+(-2), 1))*INDIRECT(ADDRESS(ROW()+(0), COLUMN()+(-1), 1))/100, 0)</f>
        <v>20.482</v>
      </c>
    </row>
    <row r="29" spans="1:7" ht="13.50" thickBot="1" customHeight="1">
      <c r="A29" s="21" t="s">
        <v>56</v>
      </c>
      <c r="B29" s="21"/>
      <c r="C29" s="22"/>
      <c r="D29" s="23"/>
      <c r="E29" s="24" t="s">
        <v>57</v>
      </c>
      <c r="F29" s="25"/>
      <c r="G29" s="26">
        <f ca="1">ROUND(SUM(INDIRECT(ADDRESS(ROW()+(-1), COLUMN()+(0), 1)),INDIRECT(ADDRESS(ROW()+(-3), COLUMN()+(0), 1)),INDIRECT(ADDRESS(ROW()+(-9), COLUMN()+(0), 1)),INDIRECT(ADDRESS(ROW()+(-14), COLUMN()+(0), 1))), 0)</f>
        <v>1.04457e+06</v>
      </c>
    </row>
  </sheetData>
  <mergeCells count="3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D29"/>
    <mergeCell ref="E29:F29"/>
  </mergeCells>
  <pageMargins left="0.147638" right="0.147638" top="0.206693" bottom="0.206693" header="0.0" footer="0.0"/>
  <pageSetup paperSize="9" orientation="portrait"/>
  <rowBreaks count="0" manualBreakCount="0">
    </rowBreaks>
</worksheet>
</file>