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<sst xmlns="http://schemas.openxmlformats.org/spreadsheetml/2006/main" count="43" uniqueCount="43">
  <si>
    <t xml:space="preserve"/>
  </si>
  <si>
    <t xml:space="preserve">MPD220</t>
  </si>
  <si>
    <t xml:space="preserve">m²</t>
  </si>
  <si>
    <t xml:space="preserve">Piso drenante, con piezas prefabricadas de hormigón y agregado.</t>
  </si>
  <si>
    <r>
      <rPr>
        <sz val="8.25"/>
        <color rgb="FF000000"/>
        <rFont val="Arial"/>
        <family val="2"/>
      </rPr>
      <t xml:space="preserve">Piso drenante, para tránsito peatonal, con una resistencia a flexotracción de 4 N/mm², una capacidad drenante de 144 l/(m²·min) y con resistencia al deslizamiento alta, formado por capa de nivelación compactada de arena con granulometría de 0 a 5 mm de diámetro, limpia, de 2 cm de espesor, piezas drenantes prefabricadas de hormigón de 60x40x9,5 cm, color gris, con huecos rellenos con gravilla de 5 a 10 mm de diámetro y capa de relleno compactada de grava caliza seleccionada de machaqueo, color, con granulometría de 5 a 10 mm de diámetro, de 6 cm de espesor cubriendo la rejilla alveolar. El precio no incluye la base soporte.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</si>
  <si>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</si>
  <si>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</si>
  <si>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</si>
  <si>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</si>
  <si>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</si>
  <si>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</si>
  <si>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</si>
  <si>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mt01ara010a</t>
  </si>
  <si>
    <t xml:space="preserve">m³</t>
  </si>
  <si>
    <t xml:space="preserve">Arena con granulometría de 0 a 5 mm de diámetro, limpia.</t>
  </si>
  <si>
    <t xml:space="preserve">mt18bre020a</t>
  </si>
  <si>
    <t xml:space="preserve">m²</t>
  </si>
  <si>
    <t xml:space="preserve">Piezas drenantes prefabricadas de hormigón de 60x40x9,5 cm, color gris, clase resistente a flexión 1, clase resistente según la carga de rotura 45, coeficiente de absorción de agua &lt;= 6%, clase de desgaste por abrasión 3.</t>
  </si>
  <si>
    <t xml:space="preserve">mt01arp030c</t>
  </si>
  <si>
    <t xml:space="preserve">m³</t>
  </si>
  <si>
    <t xml:space="preserve">Grava caliza seleccionada de machaqueo, color, con granulometría de 5 a 10 mm de diámetro.</t>
  </si>
  <si>
    <t xml:space="preserve">Subtotal materiales:</t>
  </si>
  <si>
    <t xml:space="preserve">Equipo y maquinaria</t>
  </si>
  <si>
    <t xml:space="preserve">mq01pan070b</t>
  </si>
  <si>
    <t xml:space="preserve">h</t>
  </si>
  <si>
    <t xml:space="preserve">Mini pala cargadora sobre neumáticos, de 52 kW/1 m³ kW.</t>
  </si>
  <si>
    <t xml:space="preserve">mq02rod010d</t>
  </si>
  <si>
    <t xml:space="preserve">h</t>
  </si>
  <si>
    <t xml:space="preserve">Bandeja vibrante de guiado manual, de 300 kg, ancho de trabajo 70 cm, reversible.</t>
  </si>
  <si>
    <t xml:space="preserve">Subtotal equipo y maquinaria:</t>
  </si>
  <si>
    <t xml:space="preserve">Mano de obra</t>
  </si>
  <si>
    <t xml:space="preserve">mo041</t>
  </si>
  <si>
    <t xml:space="preserve">h</t>
  </si>
  <si>
    <t xml:space="preserve">Oficial de construcción de obra civil.</t>
  </si>
  <si>
    <t xml:space="preserve">mo087</t>
  </si>
  <si>
    <t xml:space="preserve">h</t>
  </si>
  <si>
    <t xml:space="preserve">Medio oficial de construcción de obra civil.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</si>
  <si>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</si>
  <si>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</si>
  <si>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</si>
  <si>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</si>
  <si>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18.303G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</si>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</sst>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4.42" customWidth="1"/>
    <col min="3" max="3" width="1.87" customWidth="1"/>
    <col min="4" max="4" width="5.78" customWidth="1"/>
    <col min="5" max="5" width="68.00" customWidth="1"/>
    <col min="6" max="6" width="13.77" customWidth="1"/>
    <col min="7" max="7" width="15.13" customWidth="1"/>
    <col min="8" max="8" width="11.05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66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0.02</v>
      </c>
      <c r="G10" s="12">
        <v>86625</v>
      </c>
      <c r="H10" s="12">
        <f ca="1">ROUND(INDIRECT(ADDRESS(ROW()+(0), COLUMN()+(-2), 1))*INDIRECT(ADDRESS(ROW()+(0), COLUMN()+(-1), 1)), 0)</f>
        <v>1.733</v>
      </c>
    </row>
    <row r="11" spans="1:8" ht="34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1.05</v>
      </c>
      <c r="G11" s="12">
        <v>127480</v>
      </c>
      <c r="H11" s="12">
        <f ca="1">ROUND(INDIRECT(ADDRESS(ROW()+(0), COLUMN()+(-2), 1))*INDIRECT(ADDRESS(ROW()+(0), COLUMN()+(-1), 1)), 0)</f>
        <v>133.854</v>
      </c>
    </row>
    <row r="12" spans="1:8" ht="24.0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3">
        <v>0.06</v>
      </c>
      <c r="G12" s="14">
        <v>146548</v>
      </c>
      <c r="H12" s="14">
        <f ca="1">ROUND(INDIRECT(ADDRESS(ROW()+(0), COLUMN()+(-2), 1))*INDIRECT(ADDRESS(ROW()+(0), COLUMN()+(-1), 1)), 0)</f>
        <v>8.793</v>
      </c>
    </row>
    <row r="13" spans="1:8" ht="13.50" thickBot="1" customHeight="1">
      <c r="A13" s="15"/>
      <c r="B13" s="15"/>
      <c r="C13" s="15"/>
      <c r="D13" s="15"/>
      <c r="E13" s="15"/>
      <c r="F13" s="9" t="s">
        <v>21</v>
      </c>
      <c r="G13" s="9"/>
      <c r="H13" s="17">
        <f ca="1">ROUND(SUM(INDIRECT(ADDRESS(ROW()+(-1), COLUMN()+(0), 1)),INDIRECT(ADDRESS(ROW()+(-2), COLUMN()+(0), 1)),INDIRECT(ADDRESS(ROW()+(-3), COLUMN()+(0), 1))), 0)</f>
        <v>144.38</v>
      </c>
    </row>
    <row r="14" spans="1:8" ht="13.50" thickBot="1" customHeight="1">
      <c r="A14" s="15">
        <v>2</v>
      </c>
      <c r="B14" s="15"/>
      <c r="C14" s="15"/>
      <c r="D14" s="15"/>
      <c r="E14" s="18" t="s">
        <v>22</v>
      </c>
      <c r="F14" s="18"/>
      <c r="G14" s="15"/>
      <c r="H14" s="15"/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1">
        <v>0.023</v>
      </c>
      <c r="G15" s="12">
        <v>214189</v>
      </c>
      <c r="H15" s="12">
        <f ca="1">ROUND(INDIRECT(ADDRESS(ROW()+(0), COLUMN()+(-2), 1))*INDIRECT(ADDRESS(ROW()+(0), COLUMN()+(-1), 1)), 0)</f>
        <v>4.926</v>
      </c>
    </row>
    <row r="16" spans="1:8" ht="24.0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3">
        <v>0.024</v>
      </c>
      <c r="G16" s="14">
        <v>41652</v>
      </c>
      <c r="H16" s="14">
        <f ca="1">ROUND(INDIRECT(ADDRESS(ROW()+(0), COLUMN()+(-2), 1))*INDIRECT(ADDRESS(ROW()+(0), COLUMN()+(-1), 1)), 0)</f>
        <v>1</v>
      </c>
    </row>
    <row r="17" spans="1:8" ht="13.50" thickBot="1" customHeight="1">
      <c r="A17" s="15"/>
      <c r="B17" s="15"/>
      <c r="C17" s="15"/>
      <c r="D17" s="15"/>
      <c r="E17" s="15"/>
      <c r="F17" s="9" t="s">
        <v>29</v>
      </c>
      <c r="G17" s="9"/>
      <c r="H17" s="17">
        <f ca="1">ROUND(SUM(INDIRECT(ADDRESS(ROW()+(-1), COLUMN()+(0), 1)),INDIRECT(ADDRESS(ROW()+(-2), COLUMN()+(0), 1))), 0)</f>
        <v>5.926</v>
      </c>
    </row>
    <row r="18" spans="1:8" ht="13.50" thickBot="1" customHeight="1">
      <c r="A18" s="15">
        <v>3</v>
      </c>
      <c r="B18" s="15"/>
      <c r="C18" s="15"/>
      <c r="D18" s="15"/>
      <c r="E18" s="18" t="s">
        <v>30</v>
      </c>
      <c r="F18" s="18"/>
      <c r="G18" s="15"/>
      <c r="H18" s="15"/>
    </row>
    <row r="19" spans="1:8" ht="13.50" thickBot="1" customHeight="1">
      <c r="A19" s="1" t="s">
        <v>31</v>
      </c>
      <c r="B19" s="1"/>
      <c r="C19" s="10" t="s">
        <v>32</v>
      </c>
      <c r="D19" s="10"/>
      <c r="E19" s="1" t="s">
        <v>33</v>
      </c>
      <c r="F19" s="11">
        <v>0.126</v>
      </c>
      <c r="G19" s="12">
        <v>71618</v>
      </c>
      <c r="H19" s="12">
        <f ca="1">ROUND(INDIRECT(ADDRESS(ROW()+(0), COLUMN()+(-2), 1))*INDIRECT(ADDRESS(ROW()+(0), COLUMN()+(-1), 1)), 0)</f>
        <v>9.024</v>
      </c>
    </row>
    <row r="20" spans="1:8" ht="13.50" thickBot="1" customHeight="1">
      <c r="A20" s="1" t="s">
        <v>34</v>
      </c>
      <c r="B20" s="1"/>
      <c r="C20" s="10" t="s">
        <v>35</v>
      </c>
      <c r="D20" s="10"/>
      <c r="E20" s="1" t="s">
        <v>36</v>
      </c>
      <c r="F20" s="13">
        <v>0.252</v>
      </c>
      <c r="G20" s="14">
        <v>45914</v>
      </c>
      <c r="H20" s="14">
        <f ca="1">ROUND(INDIRECT(ADDRESS(ROW()+(0), COLUMN()+(-2), 1))*INDIRECT(ADDRESS(ROW()+(0), COLUMN()+(-1), 1)), 0)</f>
        <v>11.57</v>
      </c>
    </row>
    <row r="21" spans="1:8" ht="13.50" thickBot="1" customHeight="1">
      <c r="A21" s="15"/>
      <c r="B21" s="15"/>
      <c r="C21" s="15"/>
      <c r="D21" s="15"/>
      <c r="E21" s="15"/>
      <c r="F21" s="9" t="s">
        <v>37</v>
      </c>
      <c r="G21" s="9"/>
      <c r="H21" s="17">
        <f ca="1">ROUND(SUM(INDIRECT(ADDRESS(ROW()+(-1), COLUMN()+(0), 1)),INDIRECT(ADDRESS(ROW()+(-2), COLUMN()+(0), 1))), 0)</f>
        <v>20.594</v>
      </c>
    </row>
    <row r="22" spans="1:8" ht="13.50" thickBot="1" customHeight="1">
      <c r="A22" s="15">
        <v>4</v>
      </c>
      <c r="B22" s="15"/>
      <c r="C22" s="15"/>
      <c r="D22" s="15"/>
      <c r="E22" s="18" t="s">
        <v>38</v>
      </c>
      <c r="F22" s="18"/>
      <c r="G22" s="15"/>
      <c r="H22" s="15"/>
    </row>
    <row r="23" spans="1:8" ht="13.50" thickBot="1" customHeight="1">
      <c r="A23" s="19"/>
      <c r="B23" s="19"/>
      <c r="C23" s="20" t="s">
        <v>39</v>
      </c>
      <c r="D23" s="20"/>
      <c r="E23" s="19" t="s">
        <v>40</v>
      </c>
      <c r="F23" s="13">
        <v>2</v>
      </c>
      <c r="G23" s="14">
        <f ca="1">ROUND(SUM(INDIRECT(ADDRESS(ROW()+(-2), COLUMN()+(1), 1)),INDIRECT(ADDRESS(ROW()+(-6), COLUMN()+(1), 1)),INDIRECT(ADDRESS(ROW()+(-10), COLUMN()+(1), 1))), 0)</f>
        <v>170.9</v>
      </c>
      <c r="H23" s="14">
        <f ca="1">ROUND(INDIRECT(ADDRESS(ROW()+(0), COLUMN()+(-2), 1))*INDIRECT(ADDRESS(ROW()+(0), COLUMN()+(-1), 1))/100, 0)</f>
        <v>3.418</v>
      </c>
    </row>
    <row r="24" spans="1:8" ht="13.50" thickBot="1" customHeight="1">
      <c r="A24" s="21" t="s">
        <v>41</v>
      </c>
      <c r="B24" s="21"/>
      <c r="C24" s="22"/>
      <c r="D24" s="22"/>
      <c r="E24" s="23"/>
      <c r="F24" s="24" t="s">
        <v>42</v>
      </c>
      <c r="G24" s="25"/>
      <c r="H24" s="26">
        <f ca="1">ROUND(SUM(INDIRECT(ADDRESS(ROW()+(-1), COLUMN()+(0), 1)),INDIRECT(ADDRESS(ROW()+(-3), COLUMN()+(0), 1)),INDIRECT(ADDRESS(ROW()+(-7), COLUMN()+(0), 1)),INDIRECT(ADDRESS(ROW()+(-11), COLUMN()+(0), 1))), 0)</f>
        <v>174.318</v>
      </c>
    </row>
  </sheetData>
  <mergeCells count="45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F13:G13"/>
    <mergeCell ref="A14:B14"/>
    <mergeCell ref="C14:D14"/>
    <mergeCell ref="E14:F14"/>
    <mergeCell ref="A15:B15"/>
    <mergeCell ref="C15:D15"/>
    <mergeCell ref="A16:B16"/>
    <mergeCell ref="C16:D16"/>
    <mergeCell ref="A17:B17"/>
    <mergeCell ref="C17:D17"/>
    <mergeCell ref="F17:G17"/>
    <mergeCell ref="A18:B18"/>
    <mergeCell ref="C18:D18"/>
    <mergeCell ref="E18:F18"/>
    <mergeCell ref="A19:B19"/>
    <mergeCell ref="C19:D19"/>
    <mergeCell ref="A20:B20"/>
    <mergeCell ref="C20:D20"/>
    <mergeCell ref="A21:B21"/>
    <mergeCell ref="C21:D21"/>
    <mergeCell ref="F21:G21"/>
    <mergeCell ref="A22:B22"/>
    <mergeCell ref="C22:D22"/>
    <mergeCell ref="E22:F22"/>
    <mergeCell ref="A23:B23"/>
    <mergeCell ref="C23:D23"/>
    <mergeCell ref="A24:E24"/>
    <mergeCell ref="F24:G24"/>
  </mergeCells>
  <pageMargins left="0.147638" right="0.147638" top="0.206693" bottom="0.206693" header="0.0" footer="0.0"/>
  <pageSetup paperSize="9" orientation="portrait"/>
  <rowBreaks count="0" manualBreakCount="0">
    </rowBreaks>
</worksheet>
</file>