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<sst xmlns="http://schemas.openxmlformats.org/spreadsheetml/2006/main" count="38" uniqueCount="38">
  <si>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</si>
  <si>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MPM010</t>
  </si>
  <si>
    <t xml:space="preserve">m²</t>
  </si>
  <si>
    <t xml:space="preserve">Tarima tipo deck de madera.</t>
  </si>
  <si>
    <r>
      <rPr>
        <sz val="8.25"/>
        <color rgb="FF000000"/>
        <rFont val="Arial"/>
        <family val="2"/>
      </rPr>
      <t xml:space="preserve">Tarima tipo deck formada por tablas de madera maciza de pino pinaster (Pinus pinaster), tratada en autoclave, de 20x95x2050 mm, color marrón, con clase de uso 4, fijadas mediante el sistema de fijación vista, sobre rastreles de madera de pino pinaster (Pinus pinaster), tratada en autoclave, con clase de uso 4 de 65x38 mm, separados 50 cm entre sí. Incluso tornillos autotaladrantes de acero inoxidable para sujeción de las tablas a los rastreles. El precio no incluye la solera de hormigón.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</si>
  <si>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</si>
  <si>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</si>
  <si>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</si>
  <si>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</si>
  <si>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</si>
  <si>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</si>
  <si>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</si>
  <si>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mt18mva015e</t>
  </si>
  <si>
    <t xml:space="preserve">m</t>
  </si>
  <si>
    <t xml:space="preserve">Rastrel de 65x38 mm de sección, de madera de pino pinaster (Pinus pinaster), tratada en autoclave, con clase de uso 4, acabado cepillado, con humedad inferior al 20%.</t>
  </si>
  <si>
    <t xml:space="preserve">mt18mtf030ayp</t>
  </si>
  <si>
    <t xml:space="preserve">m²</t>
  </si>
  <si>
    <t xml:space="preserve">Tablas de madera maciza de pino pinaster (Pinus pinaster), tratada en autoclave, mediante el método Bethell, de 20x95x2050 mm, color marrón, con clase de uso 4, para cepillado y aplicación de un tratamiento protector y decorativo en obra.</t>
  </si>
  <si>
    <t xml:space="preserve">mt18mva095</t>
  </si>
  <si>
    <t xml:space="preserve">Ud</t>
  </si>
  <si>
    <t xml:space="preserve">Tornillo autotaladrante de acero inoxidable, con cabeza avellanada.</t>
  </si>
  <si>
    <t xml:space="preserve">mt18mva085a</t>
  </si>
  <si>
    <t xml:space="preserve">Ud</t>
  </si>
  <si>
    <t xml:space="preserve">Tarugo expansivo metálico y tirafondo, para fijación de elementos de madera sobre soporte base de hormigón.</t>
  </si>
  <si>
    <t xml:space="preserve">Subtotal materiales:</t>
  </si>
  <si>
    <t xml:space="preserve">Mano de obra</t>
  </si>
  <si>
    <t xml:space="preserve">mo025</t>
  </si>
  <si>
    <t xml:space="preserve">h</t>
  </si>
  <si>
    <t xml:space="preserve">Oficial instalador de pisos de madera.</t>
  </si>
  <si>
    <t xml:space="preserve">mo063</t>
  </si>
  <si>
    <t xml:space="preserve">h</t>
  </si>
  <si>
    <t xml:space="preserve">Medio oficial instalador de pisos de madera.</t>
  </si>
  <si>
    <t xml:space="preserve">Subtotal mano de obra:</t>
  </si>
  <si>
    <t xml:space="preserve">Herramientas</t>
  </si>
  <si>
    <t xml:space="preserve">%</t>
  </si>
  <si>
    <t xml:space="preserve">Herramientas</t>
  </si>
  <si>
    <t xml:space="preserve">Coste de mantenimiento decenal: 219.339G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</si>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</sst>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9.01" customWidth="1"/>
    <col min="2" max="2" width="4.93" customWidth="1"/>
    <col min="3" max="3" width="1.36" customWidth="1"/>
    <col min="4" max="4" width="6.29" customWidth="1"/>
    <col min="5" max="5" width="71.91" customWidth="1"/>
    <col min="6" max="6" width="11.56" customWidth="1"/>
    <col min="7" max="7" width="12.41"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2.1</v>
      </c>
      <c r="G10" s="12">
        <v>34861</v>
      </c>
      <c r="H10" s="12">
        <f ca="1">ROUND(INDIRECT(ADDRESS(ROW()+(0), COLUMN()+(-2), 1))*INDIRECT(ADDRESS(ROW()+(0), COLUMN()+(-1), 1)), 0)</f>
        <v>73.208</v>
      </c>
    </row>
    <row r="11" spans="1:8" ht="34.50" thickBot="1" customHeight="1">
      <c r="A11" s="1" t="s">
        <v>15</v>
      </c>
      <c r="B11" s="1"/>
      <c r="C11" s="10" t="s">
        <v>16</v>
      </c>
      <c r="D11" s="10"/>
      <c r="E11" s="1" t="s">
        <v>17</v>
      </c>
      <c r="F11" s="11">
        <v>1.05</v>
      </c>
      <c r="G11" s="12">
        <v>148537</v>
      </c>
      <c r="H11" s="12">
        <f ca="1">ROUND(INDIRECT(ADDRESS(ROW()+(0), COLUMN()+(-2), 1))*INDIRECT(ADDRESS(ROW()+(0), COLUMN()+(-1), 1)), 0)</f>
        <v>155.963</v>
      </c>
    </row>
    <row r="12" spans="1:8" ht="13.50" thickBot="1" customHeight="1">
      <c r="A12" s="1" t="s">
        <v>18</v>
      </c>
      <c r="B12" s="1"/>
      <c r="C12" s="10" t="s">
        <v>19</v>
      </c>
      <c r="D12" s="10"/>
      <c r="E12" s="1" t="s">
        <v>20</v>
      </c>
      <c r="F12" s="11">
        <v>66</v>
      </c>
      <c r="G12" s="12">
        <v>1481</v>
      </c>
      <c r="H12" s="12">
        <f ca="1">ROUND(INDIRECT(ADDRESS(ROW()+(0), COLUMN()+(-2), 1))*INDIRECT(ADDRESS(ROW()+(0), COLUMN()+(-1), 1)), 0)</f>
        <v>97.772</v>
      </c>
    </row>
    <row r="13" spans="1:8" ht="24.00" thickBot="1" customHeight="1">
      <c r="A13" s="1" t="s">
        <v>21</v>
      </c>
      <c r="B13" s="1"/>
      <c r="C13" s="10" t="s">
        <v>22</v>
      </c>
      <c r="D13" s="10"/>
      <c r="E13" s="1" t="s">
        <v>23</v>
      </c>
      <c r="F13" s="13">
        <v>6</v>
      </c>
      <c r="G13" s="14">
        <v>12832</v>
      </c>
      <c r="H13" s="14">
        <f ca="1">ROUND(INDIRECT(ADDRESS(ROW()+(0), COLUMN()+(-2), 1))*INDIRECT(ADDRESS(ROW()+(0), COLUMN()+(-1), 1)), 0)</f>
        <v>76.992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0)</f>
        <v>403.935</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0.629</v>
      </c>
      <c r="G16" s="12">
        <v>71618</v>
      </c>
      <c r="H16" s="12">
        <f ca="1">ROUND(INDIRECT(ADDRESS(ROW()+(0), COLUMN()+(-2), 1))*INDIRECT(ADDRESS(ROW()+(0), COLUMN()+(-1), 1)), 0)</f>
        <v>45.048</v>
      </c>
    </row>
    <row r="17" spans="1:8" ht="13.50" thickBot="1" customHeight="1">
      <c r="A17" s="1" t="s">
        <v>29</v>
      </c>
      <c r="B17" s="1"/>
      <c r="C17" s="10" t="s">
        <v>30</v>
      </c>
      <c r="D17" s="10"/>
      <c r="E17" s="1" t="s">
        <v>31</v>
      </c>
      <c r="F17" s="13">
        <v>0.629</v>
      </c>
      <c r="G17" s="14">
        <v>45914</v>
      </c>
      <c r="H17" s="14">
        <f ca="1">ROUND(INDIRECT(ADDRESS(ROW()+(0), COLUMN()+(-2), 1))*INDIRECT(ADDRESS(ROW()+(0), COLUMN()+(-1), 1)), 0)</f>
        <v>28.88</v>
      </c>
    </row>
    <row r="18" spans="1:8" ht="13.50" thickBot="1" customHeight="1">
      <c r="A18" s="15"/>
      <c r="B18" s="15"/>
      <c r="C18" s="15"/>
      <c r="D18" s="15"/>
      <c r="E18" s="15"/>
      <c r="F18" s="9" t="s">
        <v>32</v>
      </c>
      <c r="G18" s="9"/>
      <c r="H18" s="17">
        <f ca="1">ROUND(SUM(INDIRECT(ADDRESS(ROW()+(-1), COLUMN()+(0), 1)),INDIRECT(ADDRESS(ROW()+(-2), COLUMN()+(0), 1))), 0)</f>
        <v>73.928</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0)</f>
        <v>477.863</v>
      </c>
      <c r="H20" s="14">
        <f ca="1">ROUND(INDIRECT(ADDRESS(ROW()+(0), COLUMN()+(-2), 1))*INDIRECT(ADDRESS(ROW()+(0), COLUMN()+(-1), 1))/100, 0)</f>
        <v>9.557</v>
      </c>
    </row>
    <row r="21" spans="1:8" ht="13.50" thickBot="1" customHeight="1">
      <c r="A21" s="21" t="s">
        <v>36</v>
      </c>
      <c r="B21" s="21"/>
      <c r="C21" s="22"/>
      <c r="D21" s="22"/>
      <c r="E21" s="23"/>
      <c r="F21" s="24" t="s">
        <v>37</v>
      </c>
      <c r="G21" s="25"/>
      <c r="H21" s="26">
        <f ca="1">ROUND(SUM(INDIRECT(ADDRESS(ROW()+(-1), COLUMN()+(0), 1)),INDIRECT(ADDRESS(ROW()+(-3), COLUMN()+(0), 1)),INDIRECT(ADDRESS(ROW()+(-7), COLUMN()+(0), 1))), 0)</f>
        <v>487.42</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