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<sst xmlns="http://schemas.openxmlformats.org/spreadsheetml/2006/main" count="35" uniqueCount="35">
  <si>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</si>
  <si>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TAP005</t>
  </si>
  <si>
    <t xml:space="preserve">Ud</t>
  </si>
  <si>
    <t xml:space="preserve">Pista de pádel.</t>
  </si>
  <si>
    <r>
      <rPr>
        <sz val="8.25"/>
        <color rgb="FF000000"/>
        <rFont val="Arial"/>
        <family val="2"/>
      </rPr>
      <t xml:space="preserve">Pista de pádel, de 20x10 m, con cerramiento de 4 m de altura en los fondos y en los 2 m iniciales de cada lateral, y de 3 m de altura en el resto, con dos puertas de acceso, lunas de vidrio de seguridad templado, de 10 mm de espesor y soportes de luminarias, de 3 m de longitud, para fijar sobre la estructura metálica, formado por: estructura metálica, compuesta por 4 pilares de esquina y 26 pilares intermedios de acero S235JR laminado en caliente, de 100x50 mm y 2 mm de espesor, acabado galvanizado, con refuerzos de chapa plegada galvanizada en caliente, de 2 mm de espesor y 0,58 m de longitud, soldada al pilar; placas de anclaje de acero S235JR laminado en caliente, con taladros de 18 mm de diámetro, de 260x180 mm y 8 mm de espesor, acabado galvanizado, para pilares intermedios y placas de anclaje especiales de acero S235JR laminado en caliente, de 8 mm de espesor, acabado galvanizado, para pilares de esquina; armadura secundaria de distribución de acero galvanizado, de 50x50 mm y 4 mm de diámetro; marcos para fijación de armadura secundaria de distribución compuestos por perfiles angulares de chapa galvanizada en caliente, de 2,5 mm de espesor, con taladros para alojamiento de las puntas de la armadura secundaria de distribución; dos puertas de acceso con cerradura; travesaños horizontales de tubo de acero galvanizado en caliente, de 40x30 mm y 1,5 mm de espesor; y pletinas horizontales para refuerzo y fijación de malla de fleje galvanizado en caliente, de 40x3 mm; conjunto de lunas de vidrio de seguridad templado, de 10 mm de espesor, compuesto por 14 lunas de vidrio de seguridad templado, de 2995x1995 mm y 10 mm de espesor, y 4 lunas de vidrio de seguridad templado, de 1995x1995 mm y 10 mm de espesor, con taladros para fijación a la estructura y cuatro soportes de luminarias, de 3 m de longitud, para fijar sobre la estructura metálica, cada uno de ellos compuesto por un pilar de acero S235JR laminado en caliente, de 100x50 mm y 2 mm de espesor, acabado galvanizado, y una cruceta de chapa plegada galvanizada en caliente, de 2 mm de espesor, con taladros para fijación de luminarias. El precio no incluye la fundación, el piso deportivo, el equipamiento deportivo, las luminarias ni la instalación eléctrica.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</si>
  <si>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</si>
  <si>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</si>
  <si>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</si>
  <si>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</si>
  <si>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</si>
  <si>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</si>
  <si>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</si>
  <si>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mt47cit500a</t>
  </si>
  <si>
    <t xml:space="preserve">Ud</t>
  </si>
  <si>
    <t xml:space="preserve">Estructura metálica, compuesta por 4 pilares de esquina y 26 pilares intermedios de acero S235JR laminado en caliente, de 100x50 mm y 2 mm de espesor, acabado galvanizado, con refuerzos de chapa plegada galvanizada en caliente, de 2 mm de espesor y 0,58 m de longitud, soldada al pilar; placas de anclaje de acero S235JR laminado en caliente, con taladros de 18 mm de diámetro, de 260x180 mm y 8 mm de espesor, acabado galvanizado, para pilares intermedios y placas de anclaje especiales de acero S235JR laminado en caliente, de 8 mm de espesor, acabado galvanizado, para pilares de esquina; armadura secundaria de distribución de acero galvanizado, de 50x50 mm y 4 mm de diámetro; marcos para fijación de armadura secundaria de distribución compuestos por perfiles angulares de chapa galvanizada en caliente, de 2,5 mm de espesor, con taladros para alojamiento de las puntas de la armadura secundaria de distribución; dos puertas de acceso con cerradura; travesaños horizontales de tubo de acero galvanizado en caliente, de 40x30 mm y 1,5 mm de espesor; y pletinas horizontales para refuerzo y fijación de malla de fleje galvanizado en caliente, de 40x3 mm, acabado lacado, de color a elegir, con elementos de fijación.</t>
  </si>
  <si>
    <t xml:space="preserve">mt47cit510a</t>
  </si>
  <si>
    <t xml:space="preserve">Ud</t>
  </si>
  <si>
    <t xml:space="preserve">Conjunto de lunas de vidrio de seguridad templado, de 10 mm de espesor, compuesto por 14 lunas de vidrio de seguridad templado, de 2995x1995 mm y 10 mm de espesor, y 4 lunas de vidrio de seguridad templado, de 1995x1995 mm y 10 mm de espesor, con taladros para fijación a la estructura, con elementos de fijación.</t>
  </si>
  <si>
    <t xml:space="preserve">mt47cit520a</t>
  </si>
  <si>
    <t xml:space="preserve">Ud</t>
  </si>
  <si>
    <t xml:space="preserve">Soportes de luminarias, de 3 m de longitud, para fijar sobre la estructura metálica, cada uno de ellos compuesto por un pilar de acero S235JR laminado en caliente, de 100x50 mm y 2 mm de espesor, acabado galvanizado, y una cruceta de chapa plegada galvanizada en caliente, de 2 mm de espesor, con taladros para fijación de luminarias, acabado lacado, de color a elegir.</t>
  </si>
  <si>
    <t xml:space="preserve">Subtotal materiales:</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</si>
  <si>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</si>
  <si>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</si>
  <si>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</si>
  <si>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</si>
  <si>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</si>
  <si>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</si>
  <si>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</si>
  <si>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</si>
  <si>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</si>
  <si>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</si>
  <si>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</si>
  <si>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51.410.150G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</si>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</sst>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4.59" customWidth="1"/>
    <col min="5" max="5" width="70.38"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71.00" thickBot="1" customHeight="1">
      <c r="A10" s="1" t="s">
        <v>12</v>
      </c>
      <c r="B10" s="1"/>
      <c r="C10" s="10" t="s">
        <v>13</v>
      </c>
      <c r="D10" s="10"/>
      <c r="E10" s="1" t="s">
        <v>14</v>
      </c>
      <c r="F10" s="11">
        <v>1</v>
      </c>
      <c r="G10" s="12">
        <v>1.21927e+008</v>
      </c>
      <c r="H10" s="12">
        <f ca="1">ROUND(INDIRECT(ADDRESS(ROW()+(0), COLUMN()+(-2), 1))*INDIRECT(ADDRESS(ROW()+(0), COLUMN()+(-1), 1)), 0)</f>
        <v>1.21927e+008</v>
      </c>
    </row>
    <row r="11" spans="1:8" ht="45.00" thickBot="1" customHeight="1">
      <c r="A11" s="1" t="s">
        <v>15</v>
      </c>
      <c r="B11" s="1"/>
      <c r="C11" s="10" t="s">
        <v>16</v>
      </c>
      <c r="D11" s="10"/>
      <c r="E11" s="1" t="s">
        <v>17</v>
      </c>
      <c r="F11" s="11">
        <v>1</v>
      </c>
      <c r="G11" s="12">
        <v>5.63017e+007</v>
      </c>
      <c r="H11" s="12">
        <f ca="1">ROUND(INDIRECT(ADDRESS(ROW()+(0), COLUMN()+(-2), 1))*INDIRECT(ADDRESS(ROW()+(0), COLUMN()+(-1), 1)), 0)</f>
        <v>5.63017e+007</v>
      </c>
    </row>
    <row r="12" spans="1:8" ht="55.50" thickBot="1" customHeight="1">
      <c r="A12" s="1" t="s">
        <v>18</v>
      </c>
      <c r="B12" s="1"/>
      <c r="C12" s="10" t="s">
        <v>19</v>
      </c>
      <c r="D12" s="10"/>
      <c r="E12" s="1" t="s">
        <v>20</v>
      </c>
      <c r="F12" s="13">
        <v>4</v>
      </c>
      <c r="G12" s="14">
        <v>1.60188e+006</v>
      </c>
      <c r="H12" s="14">
        <f ca="1">ROUND(INDIRECT(ADDRESS(ROW()+(0), COLUMN()+(-2), 1))*INDIRECT(ADDRESS(ROW()+(0), COLUMN()+(-1), 1)), 0)</f>
        <v>6.40752e+006</v>
      </c>
    </row>
    <row r="13" spans="1:8" ht="13.50" thickBot="1" customHeight="1">
      <c r="A13" s="15"/>
      <c r="B13" s="15"/>
      <c r="C13" s="15"/>
      <c r="D13" s="15"/>
      <c r="E13" s="15"/>
      <c r="F13" s="9" t="s">
        <v>21</v>
      </c>
      <c r="G13" s="9"/>
      <c r="H13" s="17">
        <f ca="1">ROUND(SUM(INDIRECT(ADDRESS(ROW()+(-1), COLUMN()+(0), 1)),INDIRECT(ADDRESS(ROW()+(-2), COLUMN()+(0), 1)),INDIRECT(ADDRESS(ROW()+(-3), COLUMN()+(0), 1))), 0)</f>
        <v>1.84636e+008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37.763</v>
      </c>
      <c r="G15" s="12">
        <v>66739</v>
      </c>
      <c r="H15" s="12">
        <f ca="1">ROUND(INDIRECT(ADDRESS(ROW()+(0), COLUMN()+(-2), 1))*INDIRECT(ADDRESS(ROW()+(0), COLUMN()+(-1), 1)), 0)</f>
        <v>2.52027e+006</v>
      </c>
    </row>
    <row r="16" spans="1:8" ht="13.50" thickBot="1" customHeight="1">
      <c r="A16" s="1" t="s">
        <v>26</v>
      </c>
      <c r="B16" s="1"/>
      <c r="C16" s="10" t="s">
        <v>27</v>
      </c>
      <c r="D16" s="10"/>
      <c r="E16" s="1" t="s">
        <v>28</v>
      </c>
      <c r="F16" s="13">
        <v>37.763</v>
      </c>
      <c r="G16" s="14">
        <v>42789</v>
      </c>
      <c r="H16" s="14">
        <f ca="1">ROUND(INDIRECT(ADDRESS(ROW()+(0), COLUMN()+(-2), 1))*INDIRECT(ADDRESS(ROW()+(0), COLUMN()+(-1), 1)), 0)</f>
        <v>1.61586e+006</v>
      </c>
    </row>
    <row r="17" spans="1:8" ht="13.50" thickBot="1" customHeight="1">
      <c r="A17" s="15"/>
      <c r="B17" s="15"/>
      <c r="C17" s="15"/>
      <c r="D17" s="15"/>
      <c r="E17" s="15"/>
      <c r="F17" s="9" t="s">
        <v>29</v>
      </c>
      <c r="G17" s="9"/>
      <c r="H17" s="17">
        <f ca="1">ROUND(SUM(INDIRECT(ADDRESS(ROW()+(-1), COLUMN()+(0), 1)),INDIRECT(ADDRESS(ROW()+(-2), COLUMN()+(0), 1))), 0)</f>
        <v>4.13613e+006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1.88772e+008</v>
      </c>
      <c r="H19" s="14">
        <f ca="1">ROUND(INDIRECT(ADDRESS(ROW()+(0), COLUMN()+(-2), 1))*INDIRECT(ADDRESS(ROW()+(0), COLUMN()+(-1), 1))/100, 0)</f>
        <v>3.77544e+006</v>
      </c>
    </row>
    <row r="20" spans="1:8" ht="13.50" thickBot="1" customHeight="1">
      <c r="A20" s="21" t="s">
        <v>33</v>
      </c>
      <c r="B20" s="21"/>
      <c r="C20" s="22"/>
      <c r="D20" s="22"/>
      <c r="E20" s="23"/>
      <c r="F20" s="24" t="s">
        <v>34</v>
      </c>
      <c r="G20" s="25"/>
      <c r="H20" s="26">
        <f ca="1">ROUND(SUM(INDIRECT(ADDRESS(ROW()+(-1), COLUMN()+(0), 1)),INDIRECT(ADDRESS(ROW()+(-3), COLUMN()+(0), 1)),INDIRECT(ADDRESS(ROW()+(-7), COLUMN()+(0), 1))), 0)</f>
        <v>1.92547e+008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