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<sst xmlns="http://schemas.openxmlformats.org/spreadsheetml/2006/main" count="86" uniqueCount="86">
  <si>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</si>
  <si>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EMF020</t>
  </si>
  <si>
    <t xml:space="preserve">m²</t>
  </si>
  <si>
    <t xml:space="preserve">Losa de viguetas y tablero estructural de madera.</t>
  </si>
  <si>
    <r>
      <rPr>
        <sz val="8.25"/>
        <color rgb="FF000000"/>
        <rFont val="Arial"/>
        <family val="2"/>
      </rPr>
      <t xml:space="preserve">Losa tradicional con un intereje de 60 cm, compuesto por viguetas de madera aserrada de pino, de 70x70 mm de sección, con acabado cepillado colocadas mediante apoyo sobre elemento estructural; tablero estructural de partículas de madera para uso en ambiente seco, de 30 mm de espesor, fijado con tornillos de cabeza avellanada, de acero al carbono; membrana impermeabilizante bicapa de 5 mm de espesor, formada por una lámina superior bituminosa fonoabsorbente y una lámina inferior de fieltro de poliéster, sellada con cinta autoadhesiva, de polietileno, con adhesivo acrílico sin disolventes, armadura de polietileno y película de separación de papel siliconado, de 0,34 mm de espesor y 60 mm de ancho, desolidarización con banda perimetral autoadhesiva desolidarizante, de espuma de polietileno de celdas cerradas, de 4 mm de espesor y de 150 mm de ancho, de color gris, y armadura secundaria de distribución ensamblada "in situ" ø 6 c/10 - ø 6 c/10 de acero AP 500, con varillas conformadas longitudinales de 6 mm de diámetro cada 10 cm y varillas conformadas transversales de 6 mm de diámetro cada 10 cm, en capa de compresión de 4 cm de espesor de hormigón liviano HL-25/B/10/XC2, densidad entre 1200 y 1500 kg/m³, (cantidad mínima de cemento 275 kg/m³), elaborado en planta, y vaciado con grúa; apuntalamiento y desapuntalamiento de las viguetas. Incluso conectores para losa de madera y hormigón,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</si>
  <si>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</si>
  <si>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</si>
  <si>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</si>
  <si>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</si>
  <si>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</si>
  <si>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</si>
  <si>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</si>
  <si>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</si>
  <si>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</si>
  <si>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</si>
  <si>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</si>
  <si>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</si>
  <si>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</si>
  <si>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</si>
  <si>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</si>
  <si>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</si>
  <si>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</si>
  <si>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</si>
  <si>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</si>
  <si>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</si>
  <si>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</si>
  <si>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</si>
  <si>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</si>
  <si>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</si>
  <si>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</si>
  <si>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mt15pdr030a</t>
  </si>
  <si>
    <t xml:space="preserve">m²</t>
  </si>
  <si>
    <t xml:space="preserve">Membrana impermeabilizante bicapa de 5 mm de espesor, formada por una lámina superior bituminosa fonoabsorbente y una lámina inferior de fieltro de poliéster.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</si>
  <si>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</si>
  <si>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</si>
  <si>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ancho,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</si>
  <si>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mt16pdr030a</t>
  </si>
  <si>
    <t xml:space="preserve">m</t>
  </si>
  <si>
    <t xml:space="preserve">Banda perimetral autoadhesiva desolidarizante, de espuma de polietileno de celdas cerradas, de 4 mm de espesor y de 150 mm de ancho, de color gris.</t>
  </si>
  <si>
    <t xml:space="preserve">mt07emr200a</t>
  </si>
  <si>
    <t xml:space="preserve">Ud</t>
  </si>
  <si>
    <t xml:space="preserve">Tornillo de acero galvanizado calidad 6.8 según ISO 898-1, tipo M-7,5, de cabeza hexagonal y rosca métrica total según DIN 931 e ISO 4014, de 7,5 mm de diámetro y 155 mm de longitud, con anillo de fin de carrera, para su utilización como conectores en losas de madera y hormigón.</t>
  </si>
  <si>
    <t xml:space="preserve">mt07aco020m</t>
  </si>
  <si>
    <t xml:space="preserve">Ud</t>
  </si>
  <si>
    <t xml:space="preserve">Separador homologado para armadura secundaria de distribución.</t>
  </si>
  <si>
    <t xml:space="preserve">mt07ame141aaa1</t>
  </si>
  <si>
    <t xml:space="preserve">m²</t>
  </si>
  <si>
    <t xml:space="preserve">Armadura secundaria de distribución ensamblada "in situ" ø 6 c/10 - ø 6 c/10 de acero AP 500, según NP 4007 99, con varillas conformadas longitudinales de 6 mm de diámetro cada 10 cm y varillas conformadas transversales de 6 mm de diámetro cada 10 cm.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</si>
  <si>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</si>
  <si>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</si>
  <si>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</si>
  <si>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</si>
  <si>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</si>
  <si>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Hormigón liviano HLA-25/B/10/XC2, de entre 1200 y 1500 kg/m³ de densidad, cantidad mínima de cemento 275 kg/m³, elaborado en planta.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</si>
  <si>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</si>
  <si>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</si>
  <si>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</si>
  <si>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</si>
  <si>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</si>
  <si>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</si>
  <si>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</si>
  <si>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</si>
  <si>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</si>
  <si>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</si>
  <si>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</si>
  <si>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</si>
  <si>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</si>
  <si>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</si>
  <si>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</si>
  <si>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</si>
  <si>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</si>
  <si>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</si>
  <si>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</si>
  <si>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</si>
  <si>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</si>
  <si>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</si>
  <si>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</si>
  <si>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</si>
  <si>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</si>
  <si>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</si>
  <si>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</si>
  <si>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</si>
  <si>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</si>
  <si>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</si>
  <si>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107.163G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</si>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</sst>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7.65" customWidth="1"/>
    <col min="5" max="5" width="70.04" customWidth="1"/>
    <col min="6" max="6" width="10.54" customWidth="1"/>
    <col min="7" max="7" width="13.4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</v>
      </c>
      <c r="G10" s="12">
        <v>39094</v>
      </c>
      <c r="H10" s="12">
        <f ca="1">ROUND(INDIRECT(ADDRESS(ROW()+(0), COLUMN()+(-2), 1))*INDIRECT(ADDRESS(ROW()+(0), COLUMN()+(-1), 1)), 0)</f>
        <v>1.564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0.045</v>
      </c>
      <c r="G11" s="12">
        <v>11577</v>
      </c>
      <c r="H11" s="12">
        <f ca="1">ROUND(INDIRECT(ADDRESS(ROW()+(0), COLUMN()+(-2), 1))*INDIRECT(ADDRESS(ROW()+(0), COLUMN()+(-1), 1)), 0)</f>
        <v>521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0.013</v>
      </c>
      <c r="G12" s="12">
        <v>119064</v>
      </c>
      <c r="H12" s="12">
        <f ca="1">ROUND(INDIRECT(ADDRESS(ROW()+(0), COLUMN()+(-2), 1))*INDIRECT(ADDRESS(ROW()+(0), COLUMN()+(-1), 1)), 0)</f>
        <v>1.548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0.008</v>
      </c>
      <c r="G13" s="12">
        <v>3.39542e+006</v>
      </c>
      <c r="H13" s="12">
        <f ca="1">ROUND(INDIRECT(ADDRESS(ROW()+(0), COLUMN()+(-2), 1))*INDIRECT(ADDRESS(ROW()+(0), COLUMN()+(-1), 1)), 0)</f>
        <v>27.163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1.05</v>
      </c>
      <c r="G14" s="12">
        <v>137071</v>
      </c>
      <c r="H14" s="12">
        <f ca="1">ROUND(INDIRECT(ADDRESS(ROW()+(0), COLUMN()+(-2), 1))*INDIRECT(ADDRESS(ROW()+(0), COLUMN()+(-1), 1)), 0)</f>
        <v>143.925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9</v>
      </c>
      <c r="G15" s="12">
        <v>3589</v>
      </c>
      <c r="H15" s="12">
        <f ca="1">ROUND(INDIRECT(ADDRESS(ROW()+(0), COLUMN()+(-2), 1))*INDIRECT(ADDRESS(ROW()+(0), COLUMN()+(-1), 1)), 0)</f>
        <v>32.301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1.05</v>
      </c>
      <c r="G16" s="12">
        <v>202548</v>
      </c>
      <c r="H16" s="12">
        <f ca="1">ROUND(INDIRECT(ADDRESS(ROW()+(0), COLUMN()+(-2), 1))*INDIRECT(ADDRESS(ROW()+(0), COLUMN()+(-1), 1)), 0)</f>
        <v>212.675</v>
      </c>
    </row>
    <row r="17" spans="1:8" ht="66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0.5</v>
      </c>
      <c r="G17" s="12">
        <v>16041</v>
      </c>
      <c r="H17" s="12">
        <f ca="1">ROUND(INDIRECT(ADDRESS(ROW()+(0), COLUMN()+(-2), 1))*INDIRECT(ADDRESS(ROW()+(0), COLUMN()+(-1), 1)), 0)</f>
        <v>8.021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27819</v>
      </c>
      <c r="H18" s="12">
        <f ca="1">ROUND(INDIRECT(ADDRESS(ROW()+(0), COLUMN()+(-2), 1))*INDIRECT(ADDRESS(ROW()+(0), COLUMN()+(-1), 1)), 0)</f>
        <v>27.819</v>
      </c>
    </row>
    <row r="19" spans="1:8" ht="45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6.1</v>
      </c>
      <c r="G19" s="12">
        <v>14430</v>
      </c>
      <c r="H19" s="12">
        <f ca="1">ROUND(INDIRECT(ADDRESS(ROW()+(0), COLUMN()+(-2), 1))*INDIRECT(ADDRESS(ROW()+(0), COLUMN()+(-1), 1)), 0)</f>
        <v>88.023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2</v>
      </c>
      <c r="G20" s="12">
        <v>543</v>
      </c>
      <c r="H20" s="12">
        <f ca="1">ROUND(INDIRECT(ADDRESS(ROW()+(0), COLUMN()+(-2), 1))*INDIRECT(ADDRESS(ROW()+(0), COLUMN()+(-1), 1)), 0)</f>
        <v>1.086</v>
      </c>
    </row>
    <row r="21" spans="1:8" ht="45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1.1</v>
      </c>
      <c r="G21" s="12">
        <v>27747</v>
      </c>
      <c r="H21" s="12">
        <f ca="1">ROUND(INDIRECT(ADDRESS(ROW()+(0), COLUMN()+(-2), 1))*INDIRECT(ADDRESS(ROW()+(0), COLUMN()+(-1), 1)), 0)</f>
        <v>30.522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0.018</v>
      </c>
      <c r="G22" s="12">
        <v>9276</v>
      </c>
      <c r="H22" s="12">
        <f ca="1">ROUND(INDIRECT(ADDRESS(ROW()+(0), COLUMN()+(-2), 1))*INDIRECT(ADDRESS(ROW()+(0), COLUMN()+(-1), 1)), 0)</f>
        <v>167</v>
      </c>
    </row>
    <row r="23" spans="1:8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3">
        <v>0.042</v>
      </c>
      <c r="G23" s="14">
        <v>1.08489e+006</v>
      </c>
      <c r="H23" s="14">
        <f ca="1">ROUND(INDIRECT(ADDRESS(ROW()+(0), COLUMN()+(-2), 1))*INDIRECT(ADDRESS(ROW()+(0), COLUMN()+(-1), 1)), 0)</f>
        <v>45.565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0)</f>
        <v>620.9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0.697</v>
      </c>
      <c r="G26" s="12">
        <v>71401</v>
      </c>
      <c r="H26" s="12">
        <f ca="1">ROUND(INDIRECT(ADDRESS(ROW()+(0), COLUMN()+(-2), 1))*INDIRECT(ADDRESS(ROW()+(0), COLUMN()+(-1), 1)), 0)</f>
        <v>49.766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0.231</v>
      </c>
      <c r="G27" s="12">
        <v>45747</v>
      </c>
      <c r="H27" s="12">
        <f ca="1">ROUND(INDIRECT(ADDRESS(ROW()+(0), COLUMN()+(-2), 1))*INDIRECT(ADDRESS(ROW()+(0), COLUMN()+(-1), 1)), 0)</f>
        <v>10.568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0.115</v>
      </c>
      <c r="G28" s="12">
        <v>71401</v>
      </c>
      <c r="H28" s="12">
        <f ca="1">ROUND(INDIRECT(ADDRESS(ROW()+(0), COLUMN()+(-2), 1))*INDIRECT(ADDRESS(ROW()+(0), COLUMN()+(-1), 1)), 0)</f>
        <v>8.211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0.115</v>
      </c>
      <c r="G29" s="12">
        <v>45747</v>
      </c>
      <c r="H29" s="12">
        <f ca="1">ROUND(INDIRECT(ADDRESS(ROW()+(0), COLUMN()+(-2), 1))*INDIRECT(ADDRESS(ROW()+(0), COLUMN()+(-1), 1)), 0)</f>
        <v>5.261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0.028</v>
      </c>
      <c r="G30" s="12">
        <v>71401</v>
      </c>
      <c r="H30" s="12">
        <f ca="1">ROUND(INDIRECT(ADDRESS(ROW()+(0), COLUMN()+(-2), 1))*INDIRECT(ADDRESS(ROW()+(0), COLUMN()+(-1), 1)), 0)</f>
        <v>1.999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1">
        <v>0.028</v>
      </c>
      <c r="G31" s="12">
        <v>45747</v>
      </c>
      <c r="H31" s="12">
        <f ca="1">ROUND(INDIRECT(ADDRESS(ROW()+(0), COLUMN()+(-2), 1))*INDIRECT(ADDRESS(ROW()+(0), COLUMN()+(-1), 1)), 0)</f>
        <v>1.281</v>
      </c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1">
        <v>0.009</v>
      </c>
      <c r="G32" s="12">
        <v>71401</v>
      </c>
      <c r="H32" s="12">
        <f ca="1">ROUND(INDIRECT(ADDRESS(ROW()+(0), COLUMN()+(-2), 1))*INDIRECT(ADDRESS(ROW()+(0), COLUMN()+(-1), 1)), 0)</f>
        <v>643</v>
      </c>
    </row>
    <row r="33" spans="1:8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3">
        <v>0.039</v>
      </c>
      <c r="G33" s="14">
        <v>45747</v>
      </c>
      <c r="H33" s="14">
        <f ca="1">ROUND(INDIRECT(ADDRESS(ROW()+(0), COLUMN()+(-2), 1))*INDIRECT(ADDRESS(ROW()+(0), COLUMN()+(-1), 1)), 0)</f>
        <v>1.784</v>
      </c>
    </row>
    <row r="34" spans="1:8" ht="13.50" thickBot="1" customHeight="1">
      <c r="A34" s="15"/>
      <c r="B34" s="15"/>
      <c r="C34" s="15"/>
      <c r="D34" s="15"/>
      <c r="E34" s="15"/>
      <c r="F34" s="9" t="s">
        <v>80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79.513</v>
      </c>
    </row>
    <row r="35" spans="1:8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5"/>
      <c r="H35" s="15"/>
    </row>
    <row r="36" spans="1:8" ht="13.50" thickBot="1" customHeight="1">
      <c r="A36" s="19"/>
      <c r="B36" s="19"/>
      <c r="C36" s="19"/>
      <c r="D36" s="20" t="s">
        <v>82</v>
      </c>
      <c r="E36" s="19" t="s">
        <v>83</v>
      </c>
      <c r="F36" s="13">
        <v>2</v>
      </c>
      <c r="G36" s="14">
        <f ca="1">ROUND(SUM(INDIRECT(ADDRESS(ROW()+(-2), COLUMN()+(1), 1)),INDIRECT(ADDRESS(ROW()+(-12), COLUMN()+(1), 1))), 0)</f>
        <v>700.413</v>
      </c>
      <c r="H36" s="14">
        <f ca="1">ROUND(INDIRECT(ADDRESS(ROW()+(0), COLUMN()+(-2), 1))*INDIRECT(ADDRESS(ROW()+(0), COLUMN()+(-1), 1))/100, 0)</f>
        <v>14.008</v>
      </c>
    </row>
    <row r="37" spans="1:8" ht="13.50" thickBot="1" customHeight="1">
      <c r="A37" s="21" t="s">
        <v>84</v>
      </c>
      <c r="B37" s="21"/>
      <c r="C37" s="21"/>
      <c r="D37" s="22"/>
      <c r="E37" s="23"/>
      <c r="F37" s="24" t="s">
        <v>85</v>
      </c>
      <c r="G37" s="25"/>
      <c r="H37" s="26">
        <f ca="1">ROUND(SUM(INDIRECT(ADDRESS(ROW()+(-1), COLUMN()+(0), 1)),INDIRECT(ADDRESS(ROW()+(-3), COLUMN()+(0), 1)),INDIRECT(ADDRESS(ROW()+(-13), COLUMN()+(0), 1))), 0)</f>
        <v>714.421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F34:G34"/>
    <mergeCell ref="A35:C35"/>
    <mergeCell ref="E35:F35"/>
    <mergeCell ref="A36:C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