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<sst xmlns="http://schemas.openxmlformats.org/spreadsheetml/2006/main" count="35" uniqueCount="35">
  <si>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</si>
  <si>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FIM010</t>
  </si>
  <si>
    <t xml:space="preserve">m²</t>
  </si>
  <si>
    <t xml:space="preserve">Partición interior con paneles de sectorización.</t>
  </si>
  <si>
    <r>
      <rPr>
        <sz val="8.25"/>
        <color rgb="FF000000"/>
        <rFont val="Arial"/>
        <family val="2"/>
      </rPr>
      <t xml:space="preserve">Partición interior con paneles machihembrados de sectorización acústicos de acero galvanizado con aislamiento incorporado, de 100 mm de espesor y 1150 mm de ancho, formados por cara exterior de chapa microgrecada acabado prelacado, con resistencia media a la corrosión y con resistencia baja a los rayos UV, de 0,5 mm de espesor, alma aislante de lana de roca de densidad media 120 kg/m³ y cara interior de chapa nervada acabado prelacado, de 0,5 mm de espesor, con perforaciones de 3 mm de diámetro, conductividad térmica 0,37 W/(mK), Euroclase A2-s1, d0 de reacción al fuego, resistencia al fuego EI 120, con 36 dB de índice global de reducción acústica, Rw, proporcionando una reducción del nivel global ponderado de presión de ruido aéreo de 36,1 dBA y coeficiente de absorción acústica medio 0,85, según ISO 354. Incluso accesorios de fijación de los paneles y silicona neutra oxímica para sellado de juntas. El precio no incluye la resolución de encuentros y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</si>
  <si>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</si>
  <si>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</si>
  <si>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</si>
  <si>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</si>
  <si>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</si>
  <si>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</si>
  <si>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</si>
  <si>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mt12ppa021ka</t>
  </si>
  <si>
    <t xml:space="preserve">m²</t>
  </si>
  <si>
    <t xml:space="preserve">Panel machihembrado de sectorización acústico de acero galvanizado con aislamiento incorporado, de 100 mm de espesor y 1150 mm de ancho, formado por cara exterior de chapa microgrecada acabado prelacado, con resistencia media a la corrosión y con resistencia baja a los rayos UV, de 0,5 mm de espesor, alma aislante de lana de roca de densidad media 120 kg/m³ y cara interior de chapa nervada acabado prelacado, de 0,5 mm de espesor, con perforaciones de 3 mm de diámetro, conductividad térmica 0,37 W/(mK), Euroclase A2-s1, d0 de reacción al fuego, resistencia al fuego EI 120, con 36 dB de índice global de reducción acústica, Rw, proporcionando una reducción del nivel global ponderado de presión de ruido aéreo de 36,1 dBA y coeficiente de absorción acústica medio 0,85, según ISO 354.</t>
  </si>
  <si>
    <t xml:space="preserve">mt12ppa100b</t>
  </si>
  <si>
    <t xml:space="preserve">Ud</t>
  </si>
  <si>
    <t xml:space="preserve">Kit de accesorios de fijación, para paneles sándwich aislantes, en particiones.</t>
  </si>
  <si>
    <t xml:space="preserve">mt21gen020a</t>
  </si>
  <si>
    <t xml:space="preserve">Ud</t>
  </si>
  <si>
    <t xml:space="preserve">Cartucho de 300 ml de silicona neutra oxímica, incolora, Euroclase B-s3, d0 de reacción al fuego, dureza Shore A aproximada de 22, según ISO 868 y recuperación elástica &gt;=90%, según ISO 7389.</t>
  </si>
  <si>
    <t xml:space="preserve">Subtotal materiales:</t>
  </si>
  <si>
    <t xml:space="preserve">Mano de obra</t>
  </si>
  <si>
    <t xml:space="preserve">mo053</t>
  </si>
  <si>
    <t xml:space="preserve">h</t>
  </si>
  <si>
    <t xml:space="preserve">Oficial colocador de divisorias interiores y mamparas.</t>
  </si>
  <si>
    <t xml:space="preserve">mo100</t>
  </si>
  <si>
    <t xml:space="preserve">h</t>
  </si>
  <si>
    <t xml:space="preserve">Medio oficial colocador de divisorias interiores y mamparas.</t>
  </si>
  <si>
    <t xml:space="preserve">Subtotal mano de obra:</t>
  </si>
  <si>
    <t xml:space="preserve">Herramientas</t>
  </si>
  <si>
    <t xml:space="preserve">%</t>
  </si>
  <si>
    <t xml:space="preserve">Herramientas</t>
  </si>
  <si>
    <t xml:space="preserve">Coste de mantenimiento decenal: 49.297G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</si>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</sst>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61" customWidth="1"/>
    <col min="3" max="3" width="0.68" customWidth="1"/>
    <col min="4" max="4" width="6.97" customWidth="1"/>
    <col min="5" max="5" width="72.59"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08.00" thickBot="1" customHeight="1">
      <c r="A10" s="1" t="s">
        <v>12</v>
      </c>
      <c r="B10" s="1"/>
      <c r="C10" s="10" t="s">
        <v>13</v>
      </c>
      <c r="D10" s="10"/>
      <c r="E10" s="1" t="s">
        <v>14</v>
      </c>
      <c r="F10" s="11">
        <v>1.05</v>
      </c>
      <c r="G10" s="12">
        <v>569977</v>
      </c>
      <c r="H10" s="12">
        <f ca="1">ROUND(INDIRECT(ADDRESS(ROW()+(0), COLUMN()+(-2), 1))*INDIRECT(ADDRESS(ROW()+(0), COLUMN()+(-1), 1)), 0)</f>
        <v>598.476</v>
      </c>
    </row>
    <row r="11" spans="1:8" ht="13.50" thickBot="1" customHeight="1">
      <c r="A11" s="1" t="s">
        <v>15</v>
      </c>
      <c r="B11" s="1"/>
      <c r="C11" s="10" t="s">
        <v>16</v>
      </c>
      <c r="D11" s="10"/>
      <c r="E11" s="1" t="s">
        <v>17</v>
      </c>
      <c r="F11" s="11">
        <v>0.2</v>
      </c>
      <c r="G11" s="12">
        <v>101528</v>
      </c>
      <c r="H11" s="12">
        <f ca="1">ROUND(INDIRECT(ADDRESS(ROW()+(0), COLUMN()+(-2), 1))*INDIRECT(ADDRESS(ROW()+(0), COLUMN()+(-1), 1)), 0)</f>
        <v>20.306</v>
      </c>
    </row>
    <row r="12" spans="1:8" ht="34.50" thickBot="1" customHeight="1">
      <c r="A12" s="1" t="s">
        <v>18</v>
      </c>
      <c r="B12" s="1"/>
      <c r="C12" s="10" t="s">
        <v>19</v>
      </c>
      <c r="D12" s="10"/>
      <c r="E12" s="1" t="s">
        <v>20</v>
      </c>
      <c r="F12" s="13">
        <v>0.1</v>
      </c>
      <c r="G12" s="14">
        <v>45426</v>
      </c>
      <c r="H12" s="14">
        <f ca="1">ROUND(INDIRECT(ADDRESS(ROW()+(0), COLUMN()+(-2), 1))*INDIRECT(ADDRESS(ROW()+(0), COLUMN()+(-1), 1)), 0)</f>
        <v>4.543</v>
      </c>
    </row>
    <row r="13" spans="1:8" ht="13.50" thickBot="1" customHeight="1">
      <c r="A13" s="15"/>
      <c r="B13" s="15"/>
      <c r="C13" s="15"/>
      <c r="D13" s="15"/>
      <c r="E13" s="15"/>
      <c r="F13" s="9" t="s">
        <v>21</v>
      </c>
      <c r="G13" s="9"/>
      <c r="H13" s="17">
        <f ca="1">ROUND(SUM(INDIRECT(ADDRESS(ROW()+(-1), COLUMN()+(0), 1)),INDIRECT(ADDRESS(ROW()+(-2), COLUMN()+(0), 1)),INDIRECT(ADDRESS(ROW()+(-3), COLUMN()+(0), 1))), 0)</f>
        <v>623.325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0.401</v>
      </c>
      <c r="G15" s="12">
        <v>73602</v>
      </c>
      <c r="H15" s="12">
        <f ca="1">ROUND(INDIRECT(ADDRESS(ROW()+(0), COLUMN()+(-2), 1))*INDIRECT(ADDRESS(ROW()+(0), COLUMN()+(-1), 1)), 0)</f>
        <v>29.514</v>
      </c>
    </row>
    <row r="16" spans="1:8" ht="13.50" thickBot="1" customHeight="1">
      <c r="A16" s="1" t="s">
        <v>26</v>
      </c>
      <c r="B16" s="1"/>
      <c r="C16" s="10" t="s">
        <v>27</v>
      </c>
      <c r="D16" s="10"/>
      <c r="E16" s="1" t="s">
        <v>28</v>
      </c>
      <c r="F16" s="13">
        <v>0.401</v>
      </c>
      <c r="G16" s="14">
        <v>45914</v>
      </c>
      <c r="H16" s="14">
        <f ca="1">ROUND(INDIRECT(ADDRESS(ROW()+(0), COLUMN()+(-2), 1))*INDIRECT(ADDRESS(ROW()+(0), COLUMN()+(-1), 1)), 0)</f>
        <v>18.412</v>
      </c>
    </row>
    <row r="17" spans="1:8" ht="13.50" thickBot="1" customHeight="1">
      <c r="A17" s="15"/>
      <c r="B17" s="15"/>
      <c r="C17" s="15"/>
      <c r="D17" s="15"/>
      <c r="E17" s="15"/>
      <c r="F17" s="9" t="s">
        <v>29</v>
      </c>
      <c r="G17" s="9"/>
      <c r="H17" s="17">
        <f ca="1">ROUND(SUM(INDIRECT(ADDRESS(ROW()+(-1), COLUMN()+(0), 1)),INDIRECT(ADDRESS(ROW()+(-2), COLUMN()+(0), 1))), 0)</f>
        <v>47.926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0)</f>
        <v>671.251</v>
      </c>
      <c r="H19" s="14">
        <f ca="1">ROUND(INDIRECT(ADDRESS(ROW()+(0), COLUMN()+(-2), 1))*INDIRECT(ADDRESS(ROW()+(0), COLUMN()+(-1), 1))/100, 0)</f>
        <v>13.425</v>
      </c>
    </row>
    <row r="20" spans="1:8" ht="13.50" thickBot="1" customHeight="1">
      <c r="A20" s="21" t="s">
        <v>33</v>
      </c>
      <c r="B20" s="21"/>
      <c r="C20" s="22"/>
      <c r="D20" s="22"/>
      <c r="E20" s="23"/>
      <c r="F20" s="24" t="s">
        <v>34</v>
      </c>
      <c r="G20" s="25"/>
      <c r="H20" s="26">
        <f ca="1">ROUND(SUM(INDIRECT(ADDRESS(ROW()+(-1), COLUMN()+(0), 1)),INDIRECT(ADDRESS(ROW()+(-3), COLUMN()+(0), 1)),INDIRECT(ADDRESS(ROW()+(-7), COLUMN()+(0), 1))), 0)</f>
        <v>684.676</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