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<sst xmlns="http://schemas.openxmlformats.org/spreadsheetml/2006/main" count="40" uniqueCount="40">
  <si>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</si>
  <si>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ICD110</t>
  </si>
  <si>
    <t xml:space="preserve">Ud</t>
  </si>
  <si>
    <t xml:space="preserve">Depósito de combustible líquido, enterrado, de chapa de acero.</t>
  </si>
  <si>
    <r>
      <rPr>
        <sz val="8.25"/>
        <color rgb="FF000000"/>
        <rFont val="Arial"/>
        <family val="2"/>
      </rPr>
      <t xml:space="preserve">Depósito de gas oil, enterrado, de chapa de acero, de simple pared, con una capacidad de 2000 litros.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</si>
  <si>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</si>
  <si>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</si>
  <si>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</si>
  <si>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</si>
  <si>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</si>
  <si>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</si>
  <si>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</si>
  <si>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mt38dep001ea</t>
  </si>
  <si>
    <t xml:space="preserve">Ud</t>
  </si>
  <si>
    <t xml:space="preserve">Depósito homologado de combustible líquido, enterrado, de chapa de acero, de simple pared, de 1100 mm de diámetro y 2300 mm de longitud, con una capacidad de 2000 litros. Tratamiento exterior: granallado SA 2 1/2 y acabado mediante capa de resina de poliuretano de 600 micras de espesor. Incluso elementos de protección según normativa.</t>
  </si>
  <si>
    <t xml:space="preserve">mt38dep006a</t>
  </si>
  <si>
    <t xml:space="preserve">Ud</t>
  </si>
  <si>
    <t xml:space="preserve">Indicador de nivel con sonda, para depósito de combustible líquido de chapa de acero.</t>
  </si>
  <si>
    <t xml:space="preserve">mt38dep009a</t>
  </si>
  <si>
    <t xml:space="preserve">Ud</t>
  </si>
  <si>
    <t xml:space="preserve">Tapa de registro de 40x40 cm, para inspección de depósito de combustible líquido.</t>
  </si>
  <si>
    <t xml:space="preserve">Subtotal materiales:</t>
  </si>
  <si>
    <t xml:space="preserve">Equipo y maquinaria</t>
  </si>
  <si>
    <t xml:space="preserve">mq04cag010a</t>
  </si>
  <si>
    <t xml:space="preserve">h</t>
  </si>
  <si>
    <t xml:space="preserve">Camión con grúa de hasta 6 t.</t>
  </si>
  <si>
    <t xml:space="preserve">Subtotal equipo y maquinaria:</t>
  </si>
  <si>
    <t xml:space="preserve">Mano de obra</t>
  </si>
  <si>
    <t xml:space="preserve">mo004</t>
  </si>
  <si>
    <t xml:space="preserve">h</t>
  </si>
  <si>
    <t xml:space="preserve">Oficial calefactor.</t>
  </si>
  <si>
    <t xml:space="preserve">mo103</t>
  </si>
  <si>
    <t xml:space="preserve">h</t>
  </si>
  <si>
    <t xml:space="preserve">Medio oficial calefactor.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</si>
  <si>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</si>
  <si>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</si>
  <si>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</si>
  <si>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</si>
  <si>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2.539.469G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</si>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</sst>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64.94" customWidth="1"/>
    <col min="5" max="5" width="12.41" customWidth="1"/>
    <col min="6" max="6" width="16.49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2.56847e+07</v>
      </c>
      <c r="G10" s="12">
        <f ca="1">ROUND(INDIRECT(ADDRESS(ROW()+(0), COLUMN()+(-2), 1))*INDIRECT(ADDRESS(ROW()+(0), COLUMN()+(-1), 1)), 0)</f>
        <v>2.56847e+07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739630</v>
      </c>
      <c r="G11" s="12">
        <f ca="1">ROUND(INDIRECT(ADDRESS(ROW()+(0), COLUMN()+(-2), 1))*INDIRECT(ADDRESS(ROW()+(0), COLUMN()+(-1), 1)), 0)</f>
        <v>739.63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367070</v>
      </c>
      <c r="G12" s="14">
        <f ca="1">ROUND(INDIRECT(ADDRESS(ROW()+(0), COLUMN()+(-2), 1))*INDIRECT(ADDRESS(ROW()+(0), COLUMN()+(-1), 1)), 0)</f>
        <v>367.07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0)</f>
        <v>2.67914e+07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0.25</v>
      </c>
      <c r="F15" s="14">
        <v>316091</v>
      </c>
      <c r="G15" s="14">
        <f ca="1">ROUND(INDIRECT(ADDRESS(ROW()+(0), COLUMN()+(-2), 1))*INDIRECT(ADDRESS(ROW()+(0), COLUMN()+(-1), 1)), 0)</f>
        <v>79.023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0)</f>
        <v>79.023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" t="s">
        <v>28</v>
      </c>
      <c r="B18" s="1"/>
      <c r="C18" s="10" t="s">
        <v>29</v>
      </c>
      <c r="D18" s="1" t="s">
        <v>30</v>
      </c>
      <c r="E18" s="11">
        <v>6.637</v>
      </c>
      <c r="F18" s="12">
        <v>73602</v>
      </c>
      <c r="G18" s="12">
        <f ca="1">ROUND(INDIRECT(ADDRESS(ROW()+(0), COLUMN()+(-2), 1))*INDIRECT(ADDRESS(ROW()+(0), COLUMN()+(-1), 1)), 0)</f>
        <v>488.497</v>
      </c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3">
        <v>6.637</v>
      </c>
      <c r="F19" s="14">
        <v>45831</v>
      </c>
      <c r="G19" s="14">
        <f ca="1">ROUND(INDIRECT(ADDRESS(ROW()+(0), COLUMN()+(-2), 1))*INDIRECT(ADDRESS(ROW()+(0), COLUMN()+(-1), 1)), 0)</f>
        <v>304.179</v>
      </c>
    </row>
    <row r="20" spans="1:7" ht="13.50" thickBot="1" customHeight="1">
      <c r="A20" s="15"/>
      <c r="B20" s="15"/>
      <c r="C20" s="15"/>
      <c r="D20" s="15"/>
      <c r="E20" s="9" t="s">
        <v>34</v>
      </c>
      <c r="F20" s="9"/>
      <c r="G20" s="17">
        <f ca="1">ROUND(SUM(INDIRECT(ADDRESS(ROW()+(-1), COLUMN()+(0), 1)),INDIRECT(ADDRESS(ROW()+(-2), COLUMN()+(0), 1))), 0)</f>
        <v>792.676</v>
      </c>
    </row>
    <row r="21" spans="1:7" ht="13.50" thickBot="1" customHeight="1">
      <c r="A21" s="15">
        <v>4</v>
      </c>
      <c r="B21" s="15"/>
      <c r="C21" s="15"/>
      <c r="D21" s="18" t="s">
        <v>35</v>
      </c>
      <c r="E21" s="18"/>
      <c r="F21" s="15"/>
      <c r="G21" s="15"/>
    </row>
    <row r="22" spans="1:7" ht="13.50" thickBot="1" customHeight="1">
      <c r="A22" s="19"/>
      <c r="B22" s="19"/>
      <c r="C22" s="20" t="s">
        <v>36</v>
      </c>
      <c r="D22" s="19" t="s">
        <v>37</v>
      </c>
      <c r="E22" s="13">
        <v>2</v>
      </c>
      <c r="F22" s="14">
        <f ca="1">ROUND(SUM(INDIRECT(ADDRESS(ROW()+(-2), COLUMN()+(1), 1)),INDIRECT(ADDRESS(ROW()+(-6), COLUMN()+(1), 1)),INDIRECT(ADDRESS(ROW()+(-9), COLUMN()+(1), 1))), 0)</f>
        <v>2.76631e+07</v>
      </c>
      <c r="G22" s="14">
        <f ca="1">ROUND(INDIRECT(ADDRESS(ROW()+(0), COLUMN()+(-2), 1))*INDIRECT(ADDRESS(ROW()+(0), COLUMN()+(-1), 1))/100, 0)</f>
        <v>553.261</v>
      </c>
    </row>
    <row r="23" spans="1:7" ht="13.50" thickBot="1" customHeight="1">
      <c r="A23" s="21" t="s">
        <v>38</v>
      </c>
      <c r="B23" s="21"/>
      <c r="C23" s="22"/>
      <c r="D23" s="23"/>
      <c r="E23" s="24" t="s">
        <v>39</v>
      </c>
      <c r="F23" s="25"/>
      <c r="G23" s="26">
        <f ca="1">ROUND(SUM(INDIRECT(ADDRESS(ROW()+(-1), COLUMN()+(0), 1)),INDIRECT(ADDRESS(ROW()+(-3), COLUMN()+(0), 1)),INDIRECT(ADDRESS(ROW()+(-7), COLUMN()+(0), 1)),INDIRECT(ADDRESS(ROW()+(-10), COLUMN()+(0), 1))), 0)</f>
        <v>2.82163e+07</v>
      </c>
    </row>
  </sheetData>
  <mergeCells count="27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