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<sst xmlns="http://schemas.openxmlformats.org/spreadsheetml/2006/main" count="53" uniqueCount="53">
  <si>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</si>
  <si>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ICG235</t>
  </si>
  <si>
    <t xml:space="preserve">Ud</t>
  </si>
  <si>
    <t xml:space="preserve">Caldera a gas, colectiva, de condensación, de pie, de hierro fundido.</t>
  </si>
  <si>
    <r>
      <rPr>
        <sz val="8.25"/>
        <color rgb="FF000000"/>
        <rFont val="Arial"/>
        <family val="2"/>
      </rPr>
      <t xml:space="preserve">Caldera de pie, de baja temperatura, con cuerpo de fundición de hierro GL 180M y condensador exterior, para quemador presurizado de gas, potencia útil 115 kW, peso 650 kg, dimensiones 2075x880x1035 mm, con cuadro de regulación para la regulación de la caldera en función de la temperatura exterior, de un circuito de calefacción, del circuito de agua caliente sanitaria y del circuito de recirculación de agua caliente sanitaria, con sonda de temperatura exterior, de 5 elementos ensamblados. Incluso válvula de seguridad, purgadores, pirostato y desagüe a sumidero para el vaciado de la caldera y el drenaje de la válvula de seguridad, sin incluir el ducto para evacuación de los productos de la combustión.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</si>
  <si>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</si>
  <si>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</si>
  <si>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</si>
  <si>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</si>
  <si>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</si>
  <si>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</si>
  <si>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</si>
  <si>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mt38cbu067ab</t>
  </si>
  <si>
    <t xml:space="preserve">Ud</t>
  </si>
  <si>
    <t xml:space="preserve">Caldera de pie, de baja temperatura, con cuerpo de fundición de hierro GL 180M y condensador exterior, para quemador presurizado de gas, potencia útil 115 kW, peso 650 kg, dimensiones 2075x880x1035 mm, con cuadro de regulación para la regulación de la caldera en función de la temperatura exterior, de un circuito de calefacción, del circuito de agua caliente sanitaria y del circuito de recirculación de agua caliente sanitaria, con sonda de temperatura exterior, de 5 elementos ensamblados.</t>
  </si>
  <si>
    <t xml:space="preserve">mt38ccg110c</t>
  </si>
  <si>
    <t xml:space="preserve">Ud</t>
  </si>
  <si>
    <t xml:space="preserve">Quemador presurizado modulante para gas, de potencia máxima 120 kW, con encendido electrónico.</t>
  </si>
  <si>
    <t xml:space="preserve">mt35aia010a</t>
  </si>
  <si>
    <t xml:space="preserve">m</t>
  </si>
  <si>
    <t xml:space="preserve">Tubo curvable de PVC, corrugado, de color negro, de 16 mm de diámetro nominal, para canalización empotrada en obra de mampostería (paredes y techos). Resistencia a la compresión 320 N, resistencia al impacto 1 julio, temperatura de trabajo -5°C hasta 60°C, con grado de protección IP545, no propagador de la llama.</t>
  </si>
  <si>
    <t xml:space="preserve">mt35cun020a</t>
  </si>
  <si>
    <t xml:space="preserve">m</t>
  </si>
  <si>
    <t xml:space="preserve">Cable unipolar H07Z1-K (AS), siendo su tensión asignada de 450/750 V, reacción al fuego clase Cca-s1a,d1,a1 según UNE-EN 50575, con conductor multifilar de cobre clase 5 (-K) de 1,5 mm² de sección, con aislamiento de compuesto termoplástico a base de poliolefina libre de halógenos con baja emisión de humos y gases corrosivos (Z1).</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</si>
  <si>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</si>
  <si>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</si>
  <si>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</si>
  <si>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</si>
  <si>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</si>
  <si>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10 bar y una temperatura máxima de 110°C.</t>
  </si>
  <si>
    <t xml:space="preserve">mt38sss120</t>
  </si>
  <si>
    <t xml:space="preserve">Ud</t>
  </si>
  <si>
    <t xml:space="preserve">Pirostato de rearme manual.</t>
  </si>
  <si>
    <t xml:space="preserve">mt38www050</t>
  </si>
  <si>
    <t xml:space="preserve">Ud</t>
  </si>
  <si>
    <t xml:space="preserve">Desagüe a sumidero, para el drenaje de la válvula de seguridad, compuesto por 1 m de tubo de acero negro de 1/2" y embudo desagüe, incluso accesorios y piezas especiales.</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</si>
  <si>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</si>
  <si>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</si>
  <si>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</si>
  <si>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</si>
  <si>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</si>
  <si>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</si>
  <si>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</si>
  <si>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calefactor.</t>
  </si>
  <si>
    <t xml:space="preserve">mo103</t>
  </si>
  <si>
    <t xml:space="preserve">h</t>
  </si>
  <si>
    <t xml:space="preserve">Medio oficial calefactor.</t>
  </si>
  <si>
    <t xml:space="preserve">Subtotal mano de obra:</t>
  </si>
  <si>
    <t xml:space="preserve">Herramientas</t>
  </si>
  <si>
    <t xml:space="preserve">%</t>
  </si>
  <si>
    <t xml:space="preserve">Herramientas</t>
  </si>
  <si>
    <t xml:space="preserve">Coste de mantenimiento decenal: 116.996.769G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</si>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</sst>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8.17" customWidth="1"/>
    <col min="5" max="5" width="10.03" customWidth="1"/>
    <col min="6" max="6" width="14.62" customWidth="1"/>
    <col min="7" max="7" width="14.6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1.02688e+08</v>
      </c>
      <c r="G10" s="12">
        <f ca="1">ROUND(INDIRECT(ADDRESS(ROW()+(0), COLUMN()+(-2), 1))*INDIRECT(ADDRESS(ROW()+(0), COLUMN()+(-1), 1)), 0)</f>
        <v>1.02688e+08</v>
      </c>
    </row>
    <row r="11" spans="1:7" ht="24.00" thickBot="1" customHeight="1">
      <c r="A11" s="1" t="s">
        <v>15</v>
      </c>
      <c r="B11" s="1"/>
      <c r="C11" s="10" t="s">
        <v>16</v>
      </c>
      <c r="D11" s="1" t="s">
        <v>17</v>
      </c>
      <c r="E11" s="11">
        <v>1</v>
      </c>
      <c r="F11" s="12">
        <v>1.62235e+07</v>
      </c>
      <c r="G11" s="12">
        <f ca="1">ROUND(INDIRECT(ADDRESS(ROW()+(0), COLUMN()+(-2), 1))*INDIRECT(ADDRESS(ROW()+(0), COLUMN()+(-1), 1)), 0)</f>
        <v>1.62235e+07</v>
      </c>
    </row>
    <row r="12" spans="1:7" ht="55.50" thickBot="1" customHeight="1">
      <c r="A12" s="1" t="s">
        <v>18</v>
      </c>
      <c r="B12" s="1"/>
      <c r="C12" s="10" t="s">
        <v>19</v>
      </c>
      <c r="D12" s="1" t="s">
        <v>20</v>
      </c>
      <c r="E12" s="11">
        <v>10</v>
      </c>
      <c r="F12" s="12">
        <v>3858</v>
      </c>
      <c r="G12" s="12">
        <f ca="1">ROUND(INDIRECT(ADDRESS(ROW()+(0), COLUMN()+(-2), 1))*INDIRECT(ADDRESS(ROW()+(0), COLUMN()+(-1), 1)), 0)</f>
        <v>38.58</v>
      </c>
    </row>
    <row r="13" spans="1:7" ht="55.50" thickBot="1" customHeight="1">
      <c r="A13" s="1" t="s">
        <v>21</v>
      </c>
      <c r="B13" s="1"/>
      <c r="C13" s="10" t="s">
        <v>22</v>
      </c>
      <c r="D13" s="1" t="s">
        <v>23</v>
      </c>
      <c r="E13" s="11">
        <v>20</v>
      </c>
      <c r="F13" s="12">
        <v>4291</v>
      </c>
      <c r="G13" s="12">
        <f ca="1">ROUND(INDIRECT(ADDRESS(ROW()+(0), COLUMN()+(-2), 1))*INDIRECT(ADDRESS(ROW()+(0), COLUMN()+(-1), 1)), 0)</f>
        <v>85.82</v>
      </c>
    </row>
    <row r="14" spans="1:7" ht="24.00" thickBot="1" customHeight="1">
      <c r="A14" s="1" t="s">
        <v>24</v>
      </c>
      <c r="B14" s="1"/>
      <c r="C14" s="10" t="s">
        <v>25</v>
      </c>
      <c r="D14" s="1" t="s">
        <v>26</v>
      </c>
      <c r="E14" s="11">
        <v>1</v>
      </c>
      <c r="F14" s="12">
        <v>46297</v>
      </c>
      <c r="G14" s="12">
        <f ca="1">ROUND(INDIRECT(ADDRESS(ROW()+(0), COLUMN()+(-2), 1))*INDIRECT(ADDRESS(ROW()+(0), COLUMN()+(-1), 1)), 0)</f>
        <v>46.297</v>
      </c>
    </row>
    <row r="15" spans="1:7" ht="34.50" thickBot="1" customHeight="1">
      <c r="A15" s="1" t="s">
        <v>27</v>
      </c>
      <c r="B15" s="1"/>
      <c r="C15" s="10" t="s">
        <v>28</v>
      </c>
      <c r="D15" s="1" t="s">
        <v>29</v>
      </c>
      <c r="E15" s="11">
        <v>2</v>
      </c>
      <c r="F15" s="12">
        <v>91578</v>
      </c>
      <c r="G15" s="12">
        <f ca="1">ROUND(INDIRECT(ADDRESS(ROW()+(0), COLUMN()+(-2), 1))*INDIRECT(ADDRESS(ROW()+(0), COLUMN()+(-1), 1)), 0)</f>
        <v>183.156</v>
      </c>
    </row>
    <row r="16" spans="1:7" ht="13.50" thickBot="1" customHeight="1">
      <c r="A16" s="1" t="s">
        <v>30</v>
      </c>
      <c r="B16" s="1"/>
      <c r="C16" s="10" t="s">
        <v>31</v>
      </c>
      <c r="D16" s="1" t="s">
        <v>32</v>
      </c>
      <c r="E16" s="11">
        <v>1</v>
      </c>
      <c r="F16" s="12">
        <v>736967</v>
      </c>
      <c r="G16" s="12">
        <f ca="1">ROUND(INDIRECT(ADDRESS(ROW()+(0), COLUMN()+(-2), 1))*INDIRECT(ADDRESS(ROW()+(0), COLUMN()+(-1), 1)), 0)</f>
        <v>736.967</v>
      </c>
    </row>
    <row r="17" spans="1:7" ht="34.50" thickBot="1" customHeight="1">
      <c r="A17" s="1" t="s">
        <v>33</v>
      </c>
      <c r="B17" s="1"/>
      <c r="C17" s="10" t="s">
        <v>34</v>
      </c>
      <c r="D17" s="1" t="s">
        <v>35</v>
      </c>
      <c r="E17" s="11">
        <v>1</v>
      </c>
      <c r="F17" s="12">
        <v>157002</v>
      </c>
      <c r="G17" s="12">
        <f ca="1">ROUND(INDIRECT(ADDRESS(ROW()+(0), COLUMN()+(-2), 1))*INDIRECT(ADDRESS(ROW()+(0), COLUMN()+(-1), 1)), 0)</f>
        <v>157.002</v>
      </c>
    </row>
    <row r="18" spans="1:7" ht="13.50" thickBot="1" customHeight="1">
      <c r="A18" s="1" t="s">
        <v>36</v>
      </c>
      <c r="B18" s="1"/>
      <c r="C18" s="10" t="s">
        <v>37</v>
      </c>
      <c r="D18" s="1" t="s">
        <v>38</v>
      </c>
      <c r="E18" s="13">
        <v>1</v>
      </c>
      <c r="F18" s="14">
        <v>17584</v>
      </c>
      <c r="G18" s="14">
        <f ca="1">ROUND(INDIRECT(ADDRESS(ROW()+(0), COLUMN()+(-2), 1))*INDIRECT(ADDRESS(ROW()+(0), COLUMN()+(-1), 1)), 0)</f>
        <v>17.584</v>
      </c>
    </row>
    <row r="19" spans="1:7" ht="13.50" thickBot="1" customHeight="1">
      <c r="A19" s="15"/>
      <c r="B19" s="15"/>
      <c r="C19" s="15"/>
      <c r="D19" s="15"/>
      <c r="E19" s="9" t="s">
        <v>39</v>
      </c>
      <c r="F19" s="9"/>
      <c r="G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0)</f>
        <v>1.20177e+08</v>
      </c>
    </row>
    <row r="20" spans="1:7" ht="13.50" thickBot="1" customHeight="1">
      <c r="A20" s="15">
        <v>2</v>
      </c>
      <c r="B20" s="15"/>
      <c r="C20" s="15"/>
      <c r="D20" s="18" t="s">
        <v>40</v>
      </c>
      <c r="E20" s="18"/>
      <c r="F20" s="15"/>
      <c r="G20" s="15"/>
    </row>
    <row r="21" spans="1:7" ht="13.50" thickBot="1" customHeight="1">
      <c r="A21" s="1" t="s">
        <v>41</v>
      </c>
      <c r="B21" s="1"/>
      <c r="C21" s="10" t="s">
        <v>42</v>
      </c>
      <c r="D21" s="1" t="s">
        <v>43</v>
      </c>
      <c r="E21" s="11">
        <v>4.709</v>
      </c>
      <c r="F21" s="12">
        <v>73602</v>
      </c>
      <c r="G21" s="12">
        <f ca="1">ROUND(INDIRECT(ADDRESS(ROW()+(0), COLUMN()+(-2), 1))*INDIRECT(ADDRESS(ROW()+(0), COLUMN()+(-1), 1)), 0)</f>
        <v>346.592</v>
      </c>
    </row>
    <row r="22" spans="1:7" ht="13.50" thickBot="1" customHeight="1">
      <c r="A22" s="1" t="s">
        <v>44</v>
      </c>
      <c r="B22" s="1"/>
      <c r="C22" s="10" t="s">
        <v>45</v>
      </c>
      <c r="D22" s="1" t="s">
        <v>46</v>
      </c>
      <c r="E22" s="13">
        <v>4.709</v>
      </c>
      <c r="F22" s="14">
        <v>45831</v>
      </c>
      <c r="G22" s="14">
        <f ca="1">ROUND(INDIRECT(ADDRESS(ROW()+(0), COLUMN()+(-2), 1))*INDIRECT(ADDRESS(ROW()+(0), COLUMN()+(-1), 1)), 0)</f>
        <v>215.817</v>
      </c>
    </row>
    <row r="23" spans="1:7" ht="13.50" thickBot="1" customHeight="1">
      <c r="A23" s="15"/>
      <c r="B23" s="15"/>
      <c r="C23" s="15"/>
      <c r="D23" s="15"/>
      <c r="E23" s="9" t="s">
        <v>47</v>
      </c>
      <c r="F23" s="9"/>
      <c r="G23" s="17">
        <f ca="1">ROUND(SUM(INDIRECT(ADDRESS(ROW()+(-1), COLUMN()+(0), 1)),INDIRECT(ADDRESS(ROW()+(-2), COLUMN()+(0), 1))), 0)</f>
        <v>562.409</v>
      </c>
    </row>
    <row r="24" spans="1:7" ht="13.50" thickBot="1" customHeight="1">
      <c r="A24" s="15">
        <v>3</v>
      </c>
      <c r="B24" s="15"/>
      <c r="C24" s="15"/>
      <c r="D24" s="18" t="s">
        <v>48</v>
      </c>
      <c r="E24" s="18"/>
      <c r="F24" s="15"/>
      <c r="G24" s="15"/>
    </row>
    <row r="25" spans="1:7" ht="13.50" thickBot="1" customHeight="1">
      <c r="A25" s="19"/>
      <c r="B25" s="19"/>
      <c r="C25" s="20" t="s">
        <v>49</v>
      </c>
      <c r="D25" s="19" t="s">
        <v>50</v>
      </c>
      <c r="E25" s="13">
        <v>2</v>
      </c>
      <c r="F25" s="14">
        <f ca="1">ROUND(SUM(INDIRECT(ADDRESS(ROW()+(-2), COLUMN()+(1), 1)),INDIRECT(ADDRESS(ROW()+(-6), COLUMN()+(1), 1))), 0)</f>
        <v>1.2074e+08</v>
      </c>
      <c r="G25" s="14">
        <f ca="1">ROUND(INDIRECT(ADDRESS(ROW()+(0), COLUMN()+(-2), 1))*INDIRECT(ADDRESS(ROW()+(0), COLUMN()+(-1), 1))/100, 0)</f>
        <v>2.41479e+06</v>
      </c>
    </row>
    <row r="26" spans="1:7" ht="13.50" thickBot="1" customHeight="1">
      <c r="A26" s="21" t="s">
        <v>51</v>
      </c>
      <c r="B26" s="21"/>
      <c r="C26" s="22"/>
      <c r="D26" s="23"/>
      <c r="E26" s="24" t="s">
        <v>52</v>
      </c>
      <c r="F26" s="25"/>
      <c r="G26" s="26">
        <f ca="1">ROUND(SUM(INDIRECT(ADDRESS(ROW()+(-1), COLUMN()+(0), 1)),INDIRECT(ADDRESS(ROW()+(-3), COLUMN()+(0), 1)),INDIRECT(ADDRESS(ROW()+(-7), COLUMN()+(0), 1))), 0)</f>
        <v>1.23154e+08</v>
      </c>
    </row>
  </sheetData>
  <mergeCells count="28">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E19:F19"/>
    <mergeCell ref="A20:B20"/>
    <mergeCell ref="D20:E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