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<sst xmlns="http://schemas.openxmlformats.org/spreadsheetml/2006/main" count="50" uniqueCount="50">
  <si>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</si>
  <si>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IEC020</t>
  </si>
  <si>
    <t xml:space="preserve">Ud</t>
  </si>
  <si>
    <t xml:space="preserve">Caja general de protección.</t>
  </si>
  <si>
    <r>
      <rPr>
        <sz val="8.25"/>
        <color rgb="FF000000"/>
        <rFont val="Arial"/>
        <family val="2"/>
      </rPr>
      <t xml:space="preserve">Caja general de protección, equipada con bornes de conexión, bases unipolares cerradas previstas para colocar fusibles de intensidad máxima 250 A, esquema 11.</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</si>
  <si>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</si>
  <si>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</si>
  <si>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</si>
  <si>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</si>
  <si>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</si>
  <si>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</si>
  <si>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</si>
  <si>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mt35cgp020fB</t>
  </si>
  <si>
    <t xml:space="preserve">Ud</t>
  </si>
  <si>
    <t xml:space="preserve">Caja general de protección, equipada con bornes de conexión, bases unipolares cerradas previstas para colocar fusibles de intensidad máxima 250 A, esquema 11, para protección de la línea general de alimentación, formada por una envolvente aislante, precintable y autoventilada, con grados de protección IP43 e IK08.</t>
  </si>
  <si>
    <t xml:space="preserve">mt35amc820dpL</t>
  </si>
  <si>
    <t xml:space="preserve">Ud</t>
  </si>
  <si>
    <t xml:space="preserve">Fusible de cuchillas, tipo gG, intensidad nominal 250 A, poder de corte 120 kA, tamaño T2.</t>
  </si>
  <si>
    <t xml:space="preserve">mt35cgp040h</t>
  </si>
  <si>
    <t xml:space="preserve">m</t>
  </si>
  <si>
    <t xml:space="preserve">Tubo de PVC liso, serie B, de 160 mm de diámetro exterior y 3,2 mm de espesor.</t>
  </si>
  <si>
    <t xml:space="preserve">mt35cgp040f</t>
  </si>
  <si>
    <t xml:space="preserve">m</t>
  </si>
  <si>
    <t xml:space="preserve">Tubo de PVC liso, serie B, de 110 mm de diámetro exterior y 3,2 mm de espesor.</t>
  </si>
  <si>
    <t xml:space="preserve">mt26cgp010</t>
  </si>
  <si>
    <t xml:space="preserve">Ud</t>
  </si>
  <si>
    <t xml:space="preserve">Marco y puerta metálica con cerradura o candado, con grado de protección IK10, protegidos de la corrosión y normalizados por la empresa suministradora, para caja general de protección.</t>
  </si>
  <si>
    <t xml:space="preserve">mt35www010</t>
  </si>
  <si>
    <t xml:space="preserve">Ud</t>
  </si>
  <si>
    <t xml:space="preserve">Material auxiliar para instalaciones eléctricas.</t>
  </si>
  <si>
    <t xml:space="preserve">Subtotal materiales:</t>
  </si>
  <si>
    <t xml:space="preserve">Mano de obra</t>
  </si>
  <si>
    <t xml:space="preserve">mo020</t>
  </si>
  <si>
    <t xml:space="preserve">h</t>
  </si>
  <si>
    <t xml:space="preserve">Oficial de construcción.</t>
  </si>
  <si>
    <t xml:space="preserve">mo113</t>
  </si>
  <si>
    <t xml:space="preserve">h</t>
  </si>
  <si>
    <t xml:space="preserve">Ayudante de construcción.</t>
  </si>
  <si>
    <t xml:space="preserve">mo003</t>
  </si>
  <si>
    <t xml:space="preserve">h</t>
  </si>
  <si>
    <t xml:space="preserve">Oficial electricista.</t>
  </si>
  <si>
    <t xml:space="preserve">mo102</t>
  </si>
  <si>
    <t xml:space="preserve">h</t>
  </si>
  <si>
    <t xml:space="preserve">Medio oficial electricista.</t>
  </si>
  <si>
    <t xml:space="preserve">Subtotal mano de obra:</t>
  </si>
  <si>
    <t xml:space="preserve">Herramientas</t>
  </si>
  <si>
    <t xml:space="preserve">%</t>
  </si>
  <si>
    <t xml:space="preserve">Herramientas</t>
  </si>
  <si>
    <t xml:space="preserve">Coste de mantenimiento decenal: 388.306G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</si>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</sst>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1.36" customWidth="1"/>
    <col min="4" max="4" width="7.65" customWidth="1"/>
    <col min="5" max="5" width="69.53"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
      <c r="D10" s="10" t="s">
        <v>13</v>
      </c>
      <c r="E10" s="1" t="s">
        <v>14</v>
      </c>
      <c r="F10" s="11">
        <v>1</v>
      </c>
      <c r="G10" s="12">
        <v>5.60787e+006</v>
      </c>
      <c r="H10" s="12">
        <f ca="1">ROUND(INDIRECT(ADDRESS(ROW()+(0), COLUMN()+(-2), 1))*INDIRECT(ADDRESS(ROW()+(0), COLUMN()+(-1), 1)), 0)</f>
        <v>5.60787e+006</v>
      </c>
    </row>
    <row r="11" spans="1:8" ht="24.00" thickBot="1" customHeight="1">
      <c r="A11" s="1" t="s">
        <v>15</v>
      </c>
      <c r="B11" s="1"/>
      <c r="C11" s="1"/>
      <c r="D11" s="10" t="s">
        <v>16</v>
      </c>
      <c r="E11" s="1" t="s">
        <v>17</v>
      </c>
      <c r="F11" s="11">
        <v>3</v>
      </c>
      <c r="G11" s="12">
        <v>158178</v>
      </c>
      <c r="H11" s="12">
        <f ca="1">ROUND(INDIRECT(ADDRESS(ROW()+(0), COLUMN()+(-2), 1))*INDIRECT(ADDRESS(ROW()+(0), COLUMN()+(-1), 1)), 0)</f>
        <v>474.534</v>
      </c>
    </row>
    <row r="12" spans="1:8" ht="13.50" thickBot="1" customHeight="1">
      <c r="A12" s="1" t="s">
        <v>18</v>
      </c>
      <c r="B12" s="1"/>
      <c r="C12" s="1"/>
      <c r="D12" s="10" t="s">
        <v>19</v>
      </c>
      <c r="E12" s="1" t="s">
        <v>20</v>
      </c>
      <c r="F12" s="11">
        <v>3</v>
      </c>
      <c r="G12" s="12">
        <v>55999</v>
      </c>
      <c r="H12" s="12">
        <f ca="1">ROUND(INDIRECT(ADDRESS(ROW()+(0), COLUMN()+(-2), 1))*INDIRECT(ADDRESS(ROW()+(0), COLUMN()+(-1), 1)), 0)</f>
        <v>167.997</v>
      </c>
    </row>
    <row r="13" spans="1:8" ht="13.50" thickBot="1" customHeight="1">
      <c r="A13" s="1" t="s">
        <v>21</v>
      </c>
      <c r="B13" s="1"/>
      <c r="C13" s="1"/>
      <c r="D13" s="10" t="s">
        <v>22</v>
      </c>
      <c r="E13" s="1" t="s">
        <v>23</v>
      </c>
      <c r="F13" s="11">
        <v>3</v>
      </c>
      <c r="G13" s="12">
        <v>38397</v>
      </c>
      <c r="H13" s="12">
        <f ca="1">ROUND(INDIRECT(ADDRESS(ROW()+(0), COLUMN()+(-2), 1))*INDIRECT(ADDRESS(ROW()+(0), COLUMN()+(-1), 1)), 0)</f>
        <v>115.191</v>
      </c>
    </row>
    <row r="14" spans="1:8" ht="34.50" thickBot="1" customHeight="1">
      <c r="A14" s="1" t="s">
        <v>24</v>
      </c>
      <c r="B14" s="1"/>
      <c r="C14" s="1"/>
      <c r="D14" s="10" t="s">
        <v>25</v>
      </c>
      <c r="E14" s="1" t="s">
        <v>26</v>
      </c>
      <c r="F14" s="11">
        <v>1</v>
      </c>
      <c r="G14" s="12">
        <v>1.13234e+006</v>
      </c>
      <c r="H14" s="12">
        <f ca="1">ROUND(INDIRECT(ADDRESS(ROW()+(0), COLUMN()+(-2), 1))*INDIRECT(ADDRESS(ROW()+(0), COLUMN()+(-1), 1)), 0)</f>
        <v>1.13234e+006</v>
      </c>
    </row>
    <row r="15" spans="1:8" ht="13.50" thickBot="1" customHeight="1">
      <c r="A15" s="1" t="s">
        <v>27</v>
      </c>
      <c r="B15" s="1"/>
      <c r="C15" s="1"/>
      <c r="D15" s="10" t="s">
        <v>28</v>
      </c>
      <c r="E15" s="1" t="s">
        <v>29</v>
      </c>
      <c r="F15" s="13">
        <v>1</v>
      </c>
      <c r="G15" s="14">
        <v>15235</v>
      </c>
      <c r="H15" s="14">
        <f ca="1">ROUND(INDIRECT(ADDRESS(ROW()+(0), COLUMN()+(-2), 1))*INDIRECT(ADDRESS(ROW()+(0), COLUMN()+(-1), 1)), 0)</f>
        <v>15.235</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0)</f>
        <v>7.51317e+006</v>
      </c>
    </row>
    <row r="17" spans="1:8" ht="13.50" thickBot="1" customHeight="1">
      <c r="A17" s="15">
        <v>2</v>
      </c>
      <c r="B17" s="15"/>
      <c r="C17" s="15"/>
      <c r="D17" s="15"/>
      <c r="E17" s="18" t="s">
        <v>31</v>
      </c>
      <c r="F17" s="18"/>
      <c r="G17" s="15"/>
      <c r="H17" s="15"/>
    </row>
    <row r="18" spans="1:8" ht="13.50" thickBot="1" customHeight="1">
      <c r="A18" s="1" t="s">
        <v>32</v>
      </c>
      <c r="B18" s="1"/>
      <c r="C18" s="1"/>
      <c r="D18" s="10" t="s">
        <v>33</v>
      </c>
      <c r="E18" s="1" t="s">
        <v>34</v>
      </c>
      <c r="F18" s="11">
        <v>0.343</v>
      </c>
      <c r="G18" s="12">
        <v>66739</v>
      </c>
      <c r="H18" s="12">
        <f ca="1">ROUND(INDIRECT(ADDRESS(ROW()+(0), COLUMN()+(-2), 1))*INDIRECT(ADDRESS(ROW()+(0), COLUMN()+(-1), 1)), 0)</f>
        <v>22.892</v>
      </c>
    </row>
    <row r="19" spans="1:8" ht="13.50" thickBot="1" customHeight="1">
      <c r="A19" s="1" t="s">
        <v>35</v>
      </c>
      <c r="B19" s="1"/>
      <c r="C19" s="1"/>
      <c r="D19" s="10" t="s">
        <v>36</v>
      </c>
      <c r="E19" s="1" t="s">
        <v>37</v>
      </c>
      <c r="F19" s="11">
        <v>0.343</v>
      </c>
      <c r="G19" s="12">
        <v>41173</v>
      </c>
      <c r="H19" s="12">
        <f ca="1">ROUND(INDIRECT(ADDRESS(ROW()+(0), COLUMN()+(-2), 1))*INDIRECT(ADDRESS(ROW()+(0), COLUMN()+(-1), 1)), 0)</f>
        <v>14.122</v>
      </c>
    </row>
    <row r="20" spans="1:8" ht="13.50" thickBot="1" customHeight="1">
      <c r="A20" s="1" t="s">
        <v>38</v>
      </c>
      <c r="B20" s="1"/>
      <c r="C20" s="1"/>
      <c r="D20" s="10" t="s">
        <v>39</v>
      </c>
      <c r="E20" s="1" t="s">
        <v>40</v>
      </c>
      <c r="F20" s="11">
        <v>0.572</v>
      </c>
      <c r="G20" s="12">
        <v>68579</v>
      </c>
      <c r="H20" s="12">
        <f ca="1">ROUND(INDIRECT(ADDRESS(ROW()+(0), COLUMN()+(-2), 1))*INDIRECT(ADDRESS(ROW()+(0), COLUMN()+(-1), 1)), 0)</f>
        <v>39.227</v>
      </c>
    </row>
    <row r="21" spans="1:8" ht="13.50" thickBot="1" customHeight="1">
      <c r="A21" s="1" t="s">
        <v>41</v>
      </c>
      <c r="B21" s="1"/>
      <c r="C21" s="1"/>
      <c r="D21" s="10" t="s">
        <v>42</v>
      </c>
      <c r="E21" s="1" t="s">
        <v>43</v>
      </c>
      <c r="F21" s="13">
        <v>0.572</v>
      </c>
      <c r="G21" s="14">
        <v>42708</v>
      </c>
      <c r="H21" s="14">
        <f ca="1">ROUND(INDIRECT(ADDRESS(ROW()+(0), COLUMN()+(-2), 1))*INDIRECT(ADDRESS(ROW()+(0), COLUMN()+(-1), 1)), 0)</f>
        <v>24.429</v>
      </c>
    </row>
    <row r="22" spans="1:8" ht="13.50" thickBot="1" customHeight="1">
      <c r="A22" s="15"/>
      <c r="B22" s="15"/>
      <c r="C22" s="15"/>
      <c r="D22" s="15"/>
      <c r="E22" s="15"/>
      <c r="F22" s="9" t="s">
        <v>44</v>
      </c>
      <c r="G22" s="9"/>
      <c r="H22" s="17">
        <f ca="1">ROUND(SUM(INDIRECT(ADDRESS(ROW()+(-1), COLUMN()+(0), 1)),INDIRECT(ADDRESS(ROW()+(-2), COLUMN()+(0), 1)),INDIRECT(ADDRESS(ROW()+(-3), COLUMN()+(0), 1)),INDIRECT(ADDRESS(ROW()+(-4), COLUMN()+(0), 1))), 0)</f>
        <v>100.67</v>
      </c>
    </row>
    <row r="23" spans="1:8" ht="13.50" thickBot="1" customHeight="1">
      <c r="A23" s="15">
        <v>3</v>
      </c>
      <c r="B23" s="15"/>
      <c r="C23" s="15"/>
      <c r="D23" s="15"/>
      <c r="E23" s="18" t="s">
        <v>45</v>
      </c>
      <c r="F23" s="18"/>
      <c r="G23" s="15"/>
      <c r="H23" s="15"/>
    </row>
    <row r="24" spans="1:8" ht="13.50" thickBot="1" customHeight="1">
      <c r="A24" s="19"/>
      <c r="B24" s="19"/>
      <c r="C24" s="19"/>
      <c r="D24" s="20" t="s">
        <v>46</v>
      </c>
      <c r="E24" s="19" t="s">
        <v>47</v>
      </c>
      <c r="F24" s="13">
        <v>2</v>
      </c>
      <c r="G24" s="14">
        <f ca="1">ROUND(SUM(INDIRECT(ADDRESS(ROW()+(-2), COLUMN()+(1), 1)),INDIRECT(ADDRESS(ROW()+(-8), COLUMN()+(1), 1))), 0)</f>
        <v>7.61384e+006</v>
      </c>
      <c r="H24" s="14">
        <f ca="1">ROUND(INDIRECT(ADDRESS(ROW()+(0), COLUMN()+(-2), 1))*INDIRECT(ADDRESS(ROW()+(0), COLUMN()+(-1), 1))/100, 0)</f>
        <v>152.277</v>
      </c>
    </row>
    <row r="25" spans="1:8" ht="13.50" thickBot="1" customHeight="1">
      <c r="A25" s="21" t="s">
        <v>48</v>
      </c>
      <c r="B25" s="21"/>
      <c r="C25" s="21"/>
      <c r="D25" s="22"/>
      <c r="E25" s="23"/>
      <c r="F25" s="24" t="s">
        <v>49</v>
      </c>
      <c r="G25" s="25"/>
      <c r="H25" s="26">
        <f ca="1">ROUND(SUM(INDIRECT(ADDRESS(ROW()+(-1), COLUMN()+(0), 1)),INDIRECT(ADDRESS(ROW()+(-3), COLUMN()+(0), 1)),INDIRECT(ADDRESS(ROW()+(-9), COLUMN()+(0), 1))), 0)</f>
        <v>7.76612e+006</v>
      </c>
    </row>
  </sheetData>
  <mergeCells count="27">
    <mergeCell ref="A1:H1"/>
    <mergeCell ref="C3:H3"/>
    <mergeCell ref="A5:H5"/>
    <mergeCell ref="A8:C8"/>
    <mergeCell ref="A9:C9"/>
    <mergeCell ref="E9:F9"/>
    <mergeCell ref="A10:C10"/>
    <mergeCell ref="A11:C11"/>
    <mergeCell ref="A12:C12"/>
    <mergeCell ref="A13:C13"/>
    <mergeCell ref="A14:C14"/>
    <mergeCell ref="A15:C15"/>
    <mergeCell ref="A16:C16"/>
    <mergeCell ref="F16:G16"/>
    <mergeCell ref="A17:C17"/>
    <mergeCell ref="E17:F17"/>
    <mergeCell ref="A18:C18"/>
    <mergeCell ref="A19:C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