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<sst xmlns="http://schemas.openxmlformats.org/spreadsheetml/2006/main" count="38" uniqueCount="38">
  <si>
    <t xml:space="preserve"/>
  </si>
  <si>
    <t xml:space="preserve">NIS011</t>
  </si>
  <si>
    <t xml:space="preserve">m²</t>
  </si>
  <si>
    <t xml:space="preserve">Impermeabilización de solera en contacto con el terreno, con membranas prefabricadas asfálticas.</t>
  </si>
  <si>
    <r>
      <rPr>
        <sz val="8.25"/>
        <color rgb="FF000000"/>
        <rFont val="Arial"/>
        <family val="2"/>
      </rPr>
      <t xml:space="preserve">Impermeabilización de solera en contacto con el terreno, con membrana prefabricada de betún modificado con elastómero SBS, de 4 mm de espesor, con armadura de fieltro de poliéster reforzado y estabilizado de 150 g/m², de superficie no protegida, totalmente adherida al soporte con soplete, colocada con solapes en la base de la solera, sobre una capa de hormigón de sello, previa imprimación del mismo con emulsión asfáltica aniónica con cargas, y protegida con una capa antipunzonante de geotextil de polipropileno-polietileno, (125 g/m²), preparada para recibir directamente el hormigón de la solera. Incluso banda de refuerzo de membrana prefabricada de betún modificado con elastómero SBS, (rendimiento: 0,5 m/m²), para la resolución del perímetro. El precio no incluye la capa de hormigón de sello.</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</si>
  <si>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</si>
  <si>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</si>
  <si>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</si>
  <si>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</si>
  <si>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</si>
  <si>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</si>
  <si>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</si>
  <si>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mt14iea020c</t>
  </si>
  <si>
    <t xml:space="preserve">kg</t>
  </si>
  <si>
    <t xml:space="preserve">Emulsión asfáltica aniónica con cargas.</t>
  </si>
  <si>
    <t xml:space="preserve">mt14lba010m</t>
  </si>
  <si>
    <t xml:space="preserve">m²</t>
  </si>
  <si>
    <t xml:space="preserve">Membrana prefabricada de betún modificado con elastómero SBS, de 4 mm de espesor, masa nominal 4,8 kg/m², con armadura de fieltro de poliéster reforzado y estabilizado de 150 g/m², de superficie no protegida, y coeficiente de difusión frente al gas radón 7x10-12 m²/s.</t>
  </si>
  <si>
    <t xml:space="preserve">mt14lba100a</t>
  </si>
  <si>
    <t xml:space="preserve">m</t>
  </si>
  <si>
    <t xml:space="preserve">Banda de refuerzo de membrana prefabricada de betún modificado con elastómero SBS, de 33 cm de ancho, acabada con film plástico termofusible en ambas caras.</t>
  </si>
  <si>
    <t xml:space="preserve">mt14gsa010ce</t>
  </si>
  <si>
    <t xml:space="preserve">m²</t>
  </si>
  <si>
    <t xml:space="preserve">Geotextil no tejido sintético, termosoldado, de polipropileno-polietileno, con una resistencia a la tracción longitudinal de 9,5 kN/m, una resistencia a la tracción transversal de 10 kN/m, una apertura de cono al ensayo de perforación dinámica según ISO 13433 inferior a 28 mm, resistencia CBR a punzonamiento 1,56 kN y una masa superficial de 125 g/m².</t>
  </si>
  <si>
    <t xml:space="preserve">Subtotal materiales:</t>
  </si>
  <si>
    <t xml:space="preserve">Mano de obra</t>
  </si>
  <si>
    <t xml:space="preserve">mo029</t>
  </si>
  <si>
    <t xml:space="preserve">h</t>
  </si>
  <si>
    <t xml:space="preserve">Oficial instalador de membranas impermeabilizantes.</t>
  </si>
  <si>
    <t xml:space="preserve">mo067</t>
  </si>
  <si>
    <t xml:space="preserve">h</t>
  </si>
  <si>
    <t xml:space="preserve">Medio oficial instalador de membranas impermeabilizantes.</t>
  </si>
  <si>
    <t xml:space="preserve">Subtotal mano de obra:</t>
  </si>
  <si>
    <t xml:space="preserve">Herramientas</t>
  </si>
  <si>
    <t xml:space="preserve">%</t>
  </si>
  <si>
    <t xml:space="preserve">Herramientas</t>
  </si>
  <si>
    <t xml:space="preserve">Coste de mantenimiento decenal: 7.101G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</si>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</sst>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6.29" customWidth="1"/>
    <col min="3" max="3" width="7.48" customWidth="1"/>
    <col min="4" max="4" width="73.44" customWidth="1"/>
    <col min="5" max="5" width="11.90" customWidth="1"/>
    <col min="6" max="6" width="12.07" customWidth="1"/>
    <col min="7" max="7" width="10.03"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76.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13.50" thickBot="1" customHeight="1">
      <c r="A10" s="1" t="s">
        <v>12</v>
      </c>
      <c r="B10" s="1"/>
      <c r="C10" s="10" t="s">
        <v>13</v>
      </c>
      <c r="D10" s="1" t="s">
        <v>14</v>
      </c>
      <c r="E10" s="11">
        <v>0.5</v>
      </c>
      <c r="F10" s="12">
        <v>34519</v>
      </c>
      <c r="G10" s="12">
        <f ca="1">ROUND(INDIRECT(ADDRESS(ROW()+(0), COLUMN()+(-2), 1))*INDIRECT(ADDRESS(ROW()+(0), COLUMN()+(-1), 1)), 0)</f>
        <v>17.26</v>
      </c>
    </row>
    <row r="11" spans="1:7" ht="45.00" thickBot="1" customHeight="1">
      <c r="A11" s="1" t="s">
        <v>15</v>
      </c>
      <c r="B11" s="1"/>
      <c r="C11" s="10" t="s">
        <v>16</v>
      </c>
      <c r="D11" s="1" t="s">
        <v>17</v>
      </c>
      <c r="E11" s="11">
        <v>1.1</v>
      </c>
      <c r="F11" s="12">
        <v>86096</v>
      </c>
      <c r="G11" s="12">
        <f ca="1">ROUND(INDIRECT(ADDRESS(ROW()+(0), COLUMN()+(-2), 1))*INDIRECT(ADDRESS(ROW()+(0), COLUMN()+(-1), 1)), 0)</f>
        <v>94.706</v>
      </c>
    </row>
    <row r="12" spans="1:7" ht="24.00" thickBot="1" customHeight="1">
      <c r="A12" s="1" t="s">
        <v>18</v>
      </c>
      <c r="B12" s="1"/>
      <c r="C12" s="10" t="s">
        <v>19</v>
      </c>
      <c r="D12" s="1" t="s">
        <v>20</v>
      </c>
      <c r="E12" s="11">
        <v>0.5</v>
      </c>
      <c r="F12" s="12">
        <v>29646</v>
      </c>
      <c r="G12" s="12">
        <f ca="1">ROUND(INDIRECT(ADDRESS(ROW()+(0), COLUMN()+(-2), 1))*INDIRECT(ADDRESS(ROW()+(0), COLUMN()+(-1), 1)), 0)</f>
        <v>14.823</v>
      </c>
    </row>
    <row r="13" spans="1:7" ht="55.50" thickBot="1" customHeight="1">
      <c r="A13" s="1" t="s">
        <v>21</v>
      </c>
      <c r="B13" s="1"/>
      <c r="C13" s="10" t="s">
        <v>22</v>
      </c>
      <c r="D13" s="1" t="s">
        <v>23</v>
      </c>
      <c r="E13" s="13">
        <v>1.1</v>
      </c>
      <c r="F13" s="14">
        <v>16041</v>
      </c>
      <c r="G13" s="14">
        <f ca="1">ROUND(INDIRECT(ADDRESS(ROW()+(0), COLUMN()+(-2), 1))*INDIRECT(ADDRESS(ROW()+(0), COLUMN()+(-1), 1)), 0)</f>
        <v>17.645</v>
      </c>
    </row>
    <row r="14" spans="1:7" ht="13.50" thickBot="1" customHeight="1">
      <c r="A14" s="15"/>
      <c r="B14" s="15"/>
      <c r="C14" s="15"/>
      <c r="D14" s="15"/>
      <c r="E14" s="9" t="s">
        <v>24</v>
      </c>
      <c r="F14" s="9"/>
      <c r="G14" s="17">
        <f ca="1">ROUND(SUM(INDIRECT(ADDRESS(ROW()+(-1), COLUMN()+(0), 1)),INDIRECT(ADDRESS(ROW()+(-2), COLUMN()+(0), 1)),INDIRECT(ADDRESS(ROW()+(-3), COLUMN()+(0), 1)),INDIRECT(ADDRESS(ROW()+(-4), COLUMN()+(0), 1))), 0)</f>
        <v>144.434</v>
      </c>
    </row>
    <row r="15" spans="1:7" ht="13.50" thickBot="1" customHeight="1">
      <c r="A15" s="15">
        <v>2</v>
      </c>
      <c r="B15" s="15"/>
      <c r="C15" s="15"/>
      <c r="D15" s="18" t="s">
        <v>25</v>
      </c>
      <c r="E15" s="18"/>
      <c r="F15" s="15"/>
      <c r="G15" s="15"/>
    </row>
    <row r="16" spans="1:7" ht="13.50" thickBot="1" customHeight="1">
      <c r="A16" s="1" t="s">
        <v>26</v>
      </c>
      <c r="B16" s="1"/>
      <c r="C16" s="10" t="s">
        <v>27</v>
      </c>
      <c r="D16" s="1" t="s">
        <v>28</v>
      </c>
      <c r="E16" s="11">
        <v>0.252</v>
      </c>
      <c r="F16" s="12">
        <v>71618</v>
      </c>
      <c r="G16" s="12">
        <f ca="1">ROUND(INDIRECT(ADDRESS(ROW()+(0), COLUMN()+(-2), 1))*INDIRECT(ADDRESS(ROW()+(0), COLUMN()+(-1), 1)), 0)</f>
        <v>18.048</v>
      </c>
    </row>
    <row r="17" spans="1:7" ht="13.50" thickBot="1" customHeight="1">
      <c r="A17" s="1" t="s">
        <v>29</v>
      </c>
      <c r="B17" s="1"/>
      <c r="C17" s="10" t="s">
        <v>30</v>
      </c>
      <c r="D17" s="1" t="s">
        <v>31</v>
      </c>
      <c r="E17" s="13">
        <v>0.252</v>
      </c>
      <c r="F17" s="14">
        <v>45914</v>
      </c>
      <c r="G17" s="14">
        <f ca="1">ROUND(INDIRECT(ADDRESS(ROW()+(0), COLUMN()+(-2), 1))*INDIRECT(ADDRESS(ROW()+(0), COLUMN()+(-1), 1)), 0)</f>
        <v>11.57</v>
      </c>
    </row>
    <row r="18" spans="1:7" ht="13.50" thickBot="1" customHeight="1">
      <c r="A18" s="15"/>
      <c r="B18" s="15"/>
      <c r="C18" s="15"/>
      <c r="D18" s="15"/>
      <c r="E18" s="9" t="s">
        <v>32</v>
      </c>
      <c r="F18" s="9"/>
      <c r="G18" s="17">
        <f ca="1">ROUND(SUM(INDIRECT(ADDRESS(ROW()+(-1), COLUMN()+(0), 1)),INDIRECT(ADDRESS(ROW()+(-2), COLUMN()+(0), 1))), 0)</f>
        <v>29.618</v>
      </c>
    </row>
    <row r="19" spans="1:7" ht="13.50" thickBot="1" customHeight="1">
      <c r="A19" s="15">
        <v>3</v>
      </c>
      <c r="B19" s="15"/>
      <c r="C19" s="15"/>
      <c r="D19" s="18" t="s">
        <v>33</v>
      </c>
      <c r="E19" s="18"/>
      <c r="F19" s="15"/>
      <c r="G19" s="15"/>
    </row>
    <row r="20" spans="1:7" ht="13.50" thickBot="1" customHeight="1">
      <c r="A20" s="19"/>
      <c r="B20" s="19"/>
      <c r="C20" s="20" t="s">
        <v>34</v>
      </c>
      <c r="D20" s="19" t="s">
        <v>35</v>
      </c>
      <c r="E20" s="13">
        <v>2</v>
      </c>
      <c r="F20" s="14">
        <f ca="1">ROUND(SUM(INDIRECT(ADDRESS(ROW()+(-2), COLUMN()+(1), 1)),INDIRECT(ADDRESS(ROW()+(-6), COLUMN()+(1), 1))), 0)</f>
        <v>174.052</v>
      </c>
      <c r="G20" s="14">
        <f ca="1">ROUND(INDIRECT(ADDRESS(ROW()+(0), COLUMN()+(-2), 1))*INDIRECT(ADDRESS(ROW()+(0), COLUMN()+(-1), 1))/100, 0)</f>
        <v>3.481</v>
      </c>
    </row>
    <row r="21" spans="1:7" ht="13.50" thickBot="1" customHeight="1">
      <c r="A21" s="21" t="s">
        <v>36</v>
      </c>
      <c r="B21" s="21"/>
      <c r="C21" s="22"/>
      <c r="D21" s="23"/>
      <c r="E21" s="24" t="s">
        <v>37</v>
      </c>
      <c r="F21" s="25"/>
      <c r="G21" s="26">
        <f ca="1">ROUND(SUM(INDIRECT(ADDRESS(ROW()+(-1), COLUMN()+(0), 1)),INDIRECT(ADDRESS(ROW()+(-3), COLUMN()+(0), 1)),INDIRECT(ADDRESS(ROW()+(-7), COLUMN()+(0), 1))), 0)</f>
        <v>177.533</v>
      </c>
    </row>
  </sheetData>
  <mergeCells count="23">
    <mergeCell ref="A1:G1"/>
    <mergeCell ref="C3:G3"/>
    <mergeCell ref="A5:G5"/>
    <mergeCell ref="A8:B8"/>
    <mergeCell ref="A9:B9"/>
    <mergeCell ref="D9:E9"/>
    <mergeCell ref="A10:B10"/>
    <mergeCell ref="A11:B11"/>
    <mergeCell ref="A12:B12"/>
    <mergeCell ref="A13:B13"/>
    <mergeCell ref="A14:B14"/>
    <mergeCell ref="E14:F14"/>
    <mergeCell ref="A15:B15"/>
    <mergeCell ref="D15:E15"/>
    <mergeCell ref="A16:B16"/>
    <mergeCell ref="A17:B17"/>
    <mergeCell ref="A18:B18"/>
    <mergeCell ref="E18:F18"/>
    <mergeCell ref="A19:B19"/>
    <mergeCell ref="D19:E19"/>
    <mergeCell ref="A20:B20"/>
    <mergeCell ref="A21:D21"/>
    <mergeCell ref="E21:F21"/>
  </mergeCells>
  <pageMargins left="0.147638" right="0.147638" top="0.206693" bottom="0.206693" header="0.0" footer="0.0"/>
  <pageSetup paperSize="9" orientation="portrait"/>
  <rowBreaks count="0" manualBreakCount="0">
    </rowBreaks>
</worksheet>
</file>