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<sst xmlns="http://schemas.openxmlformats.org/spreadsheetml/2006/main" count="38" uniqueCount="38">
  <si>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</si>
  <si>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QRE010</t>
  </si>
  <si>
    <t xml:space="preserve">Ud</t>
  </si>
  <si>
    <t xml:space="preserve">Encuentro de faldón con chimeneas o ductos de ventilación.</t>
  </si>
  <si>
    <r>
      <rPr>
        <sz val="8.25"/>
        <color rgb="FF000000"/>
        <rFont val="Arial"/>
        <family val="2"/>
      </rPr>
      <t xml:space="preserve">Encuentro de faldón de tejado con chimeneas o ductos de ventilación, de dimensiones 150x60 cm, en cubierta inclinada, impermeabilización con banda impermeabilizante autoadhesiva de betún modificado con elastómero SBS, de 30 cm de ancho, revestida por una de sus caras con una lámina de aluminio protegida con perfil de chapa de acero galvanizado, recibido en roza del paramento con mortero de cemento.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</si>
  <si>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</si>
  <si>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</si>
  <si>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</si>
  <si>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</si>
  <si>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</si>
  <si>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</si>
  <si>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</si>
  <si>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mt13aew010a</t>
  </si>
  <si>
    <t xml:space="preserve">m</t>
  </si>
  <si>
    <t xml:space="preserve">Banda impermeabilizante autoadhesiva de betún modificado con elastómero SBS, de 30 cm de ancho, revestida por una de sus caras con una lámina de aluminio, para la impermeabilización de encuentros.</t>
  </si>
  <si>
    <t xml:space="preserve">mt15acc020c</t>
  </si>
  <si>
    <t xml:space="preserve">m</t>
  </si>
  <si>
    <t xml:space="preserve">Perfil de chapa de acero galvanizado, espesor 0,8 mm, desarrollo 300 mm, y 2 pliegues.</t>
  </si>
  <si>
    <t xml:space="preserve">mt09mor010e</t>
  </si>
  <si>
    <t xml:space="preserve">m³</t>
  </si>
  <si>
    <t xml:space="preserve">Mortero de cemento CEM II/B-P 32,5 N tipo M-10, confeccionado en obra con 380 kg/m³ de cemento y una proporción en volumen 1/4.</t>
  </si>
  <si>
    <t xml:space="preserve">mt15sja020a</t>
  </si>
  <si>
    <t xml:space="preserve">Ud</t>
  </si>
  <si>
    <t xml:space="preserve">Cartucho de masilla de poliuretano, de 310 cm³.</t>
  </si>
  <si>
    <t xml:space="preserve">Subtotal materiales:</t>
  </si>
  <si>
    <t xml:space="preserve">Mano de obra</t>
  </si>
  <si>
    <t xml:space="preserve">mo011</t>
  </si>
  <si>
    <t xml:space="preserve">h</t>
  </si>
  <si>
    <t xml:space="preserve">Oficial montador.</t>
  </si>
  <si>
    <t xml:space="preserve">mo080</t>
  </si>
  <si>
    <t xml:space="preserve">h</t>
  </si>
  <si>
    <t xml:space="preserve">Medio oficial montador.</t>
  </si>
  <si>
    <t xml:space="preserve">Subtotal mano de obra:</t>
  </si>
  <si>
    <t xml:space="preserve">Herramientas</t>
  </si>
  <si>
    <t xml:space="preserve">%</t>
  </si>
  <si>
    <t xml:space="preserve">Herramientas</t>
  </si>
  <si>
    <t xml:space="preserve">Coste de mantenimiento decenal: 258.770G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</si>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</sst>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10" customWidth="1"/>
    <col min="3" max="3" width="1.02" customWidth="1"/>
    <col min="4" max="4" width="6.63" customWidth="1"/>
    <col min="5" max="5" width="72.76" customWidth="1"/>
    <col min="6" max="6" width="11.56" customWidth="1"/>
    <col min="7" max="7" width="12.41" customWidth="1"/>
    <col min="8" max="8" width="11.05"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13.2</v>
      </c>
      <c r="G10" s="12">
        <v>50557</v>
      </c>
      <c r="H10" s="12">
        <f ca="1">ROUND(INDIRECT(ADDRESS(ROW()+(0), COLUMN()+(-2), 1))*INDIRECT(ADDRESS(ROW()+(0), COLUMN()+(-1), 1)), 0)</f>
        <v>667.352</v>
      </c>
    </row>
    <row r="11" spans="1:8" ht="24.00" thickBot="1" customHeight="1">
      <c r="A11" s="1" t="s">
        <v>15</v>
      </c>
      <c r="B11" s="1"/>
      <c r="C11" s="10" t="s">
        <v>16</v>
      </c>
      <c r="D11" s="10"/>
      <c r="E11" s="1" t="s">
        <v>17</v>
      </c>
      <c r="F11" s="11">
        <v>4.2</v>
      </c>
      <c r="G11" s="12">
        <v>20969</v>
      </c>
      <c r="H11" s="12">
        <f ca="1">ROUND(INDIRECT(ADDRESS(ROW()+(0), COLUMN()+(-2), 1))*INDIRECT(ADDRESS(ROW()+(0), COLUMN()+(-1), 1)), 0)</f>
        <v>88.07</v>
      </c>
    </row>
    <row r="12" spans="1:8" ht="24.00" thickBot="1" customHeight="1">
      <c r="A12" s="1" t="s">
        <v>18</v>
      </c>
      <c r="B12" s="1"/>
      <c r="C12" s="10" t="s">
        <v>19</v>
      </c>
      <c r="D12" s="10"/>
      <c r="E12" s="1" t="s">
        <v>20</v>
      </c>
      <c r="F12" s="11">
        <v>0.042</v>
      </c>
      <c r="G12" s="12">
        <v>682026</v>
      </c>
      <c r="H12" s="12">
        <f ca="1">ROUND(INDIRECT(ADDRESS(ROW()+(0), COLUMN()+(-2), 1))*INDIRECT(ADDRESS(ROW()+(0), COLUMN()+(-1), 1)), 0)</f>
        <v>28.645</v>
      </c>
    </row>
    <row r="13" spans="1:8" ht="13.50" thickBot="1" customHeight="1">
      <c r="A13" s="1" t="s">
        <v>21</v>
      </c>
      <c r="B13" s="1"/>
      <c r="C13" s="10" t="s">
        <v>22</v>
      </c>
      <c r="D13" s="10"/>
      <c r="E13" s="1" t="s">
        <v>23</v>
      </c>
      <c r="F13" s="13">
        <v>0.714</v>
      </c>
      <c r="G13" s="14">
        <v>72193</v>
      </c>
      <c r="H13" s="14">
        <f ca="1">ROUND(INDIRECT(ADDRESS(ROW()+(0), COLUMN()+(-2), 1))*INDIRECT(ADDRESS(ROW()+(0), COLUMN()+(-1), 1)), 0)</f>
        <v>51.546</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0)</f>
        <v>835.613</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0.352</v>
      </c>
      <c r="G16" s="12">
        <v>68579</v>
      </c>
      <c r="H16" s="12">
        <f ca="1">ROUND(INDIRECT(ADDRESS(ROW()+(0), COLUMN()+(-2), 1))*INDIRECT(ADDRESS(ROW()+(0), COLUMN()+(-1), 1)), 0)</f>
        <v>24.14</v>
      </c>
    </row>
    <row r="17" spans="1:8" ht="13.50" thickBot="1" customHeight="1">
      <c r="A17" s="1" t="s">
        <v>29</v>
      </c>
      <c r="B17" s="1"/>
      <c r="C17" s="10" t="s">
        <v>30</v>
      </c>
      <c r="D17" s="10"/>
      <c r="E17" s="1" t="s">
        <v>31</v>
      </c>
      <c r="F17" s="13">
        <v>0.352</v>
      </c>
      <c r="G17" s="14">
        <v>42789</v>
      </c>
      <c r="H17" s="14">
        <f ca="1">ROUND(INDIRECT(ADDRESS(ROW()+(0), COLUMN()+(-2), 1))*INDIRECT(ADDRESS(ROW()+(0), COLUMN()+(-1), 1)), 0)</f>
        <v>15.062</v>
      </c>
    </row>
    <row r="18" spans="1:8" ht="13.50" thickBot="1" customHeight="1">
      <c r="A18" s="15"/>
      <c r="B18" s="15"/>
      <c r="C18" s="15"/>
      <c r="D18" s="15"/>
      <c r="E18" s="15"/>
      <c r="F18" s="9" t="s">
        <v>32</v>
      </c>
      <c r="G18" s="9"/>
      <c r="H18" s="17">
        <f ca="1">ROUND(SUM(INDIRECT(ADDRESS(ROW()+(-1), COLUMN()+(0), 1)),INDIRECT(ADDRESS(ROW()+(-2), COLUMN()+(0), 1))), 0)</f>
        <v>39.202</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0)</f>
        <v>874.815</v>
      </c>
      <c r="H20" s="14">
        <f ca="1">ROUND(INDIRECT(ADDRESS(ROW()+(0), COLUMN()+(-2), 1))*INDIRECT(ADDRESS(ROW()+(0), COLUMN()+(-1), 1))/100, 0)</f>
        <v>17.496</v>
      </c>
    </row>
    <row r="21" spans="1:8" ht="13.50" thickBot="1" customHeight="1">
      <c r="A21" s="21" t="s">
        <v>36</v>
      </c>
      <c r="B21" s="21"/>
      <c r="C21" s="22"/>
      <c r="D21" s="22"/>
      <c r="E21" s="23"/>
      <c r="F21" s="24" t="s">
        <v>37</v>
      </c>
      <c r="G21" s="25"/>
      <c r="H21" s="26">
        <f ca="1">ROUND(SUM(INDIRECT(ADDRESS(ROW()+(-1), COLUMN()+(0), 1)),INDIRECT(ADDRESS(ROW()+(-3), COLUMN()+(0), 1)),INDIRECT(ADDRESS(ROW()+(-7), COLUMN()+(0), 1))), 0)</f>
        <v>892.311</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