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<sst xmlns="http://schemas.openxmlformats.org/spreadsheetml/2006/main" count="62" uniqueCount="62">
  <si>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</si>
  <si>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RTC026</t>
  </si>
  <si>
    <t xml:space="preserve">m²</t>
  </si>
  <si>
    <t xml:space="preserve">Cielorraso continuo de placas de yeso laminado, antirradiaciones. Sistema "KNAUF".</t>
  </si>
  <si>
    <r>
      <rPr>
        <sz val="8.25"/>
        <color rgb="FF000000"/>
        <rFont val="Arial"/>
        <family val="2"/>
      </rPr>
      <t xml:space="preserve">Cielorraso continuo suspendido, liso, situado a una altura menor de 4 m, con nivel de calidad del acabado Q1. Sistema K112.es "KNAUF" (12,5+0,5+1+27+27), constituido por: ESTRUCTURA: estructura metálica de acero galvanizado de fajas fajas maestras primarias 60/27 mm con una modulación de 1000 mm y suspendidas de la losa o elemento soporte de hormigón con anclajes directos de 125 mm, para faja faja faja faja maestra 60/27, "KNAUF", y varillas cada 750 mm, y fajas fajas maestras secundarias fijadas perpendicularmente a las primarias con conectores tipo caballete con una modulación de 312,5 mm; PLACAS: una capa de placas antirradiaciones RX 12,5+0,5 mm "KNAUF" formadas por una placa de yeso laminado DF / - 625 / 2600 / 12,5, corta fuego, revestidas por una de sus caras con una lámina de cartón y otra de plomo de 0,5 mm. Incluso perfiles UD 28x27 "KNAUF", fijaciones para el anclaje de los perfiles, tornillería para la fijación de las placas, banda acústica bajo los perfiles perimetrales, cinta de plomo de 1 mm de espesor detrás de cada perfil secundario, pasta de juntas Safeboard Spachtel "KNAUF"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</si>
  <si>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</si>
  <si>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</si>
  <si>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</si>
  <si>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</si>
  <si>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</si>
  <si>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</si>
  <si>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</si>
  <si>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mt12pfk012b</t>
  </si>
  <si>
    <t xml:space="preserve">m</t>
  </si>
  <si>
    <t xml:space="preserve">Perfil UD 28x27 de chapa de acero galvanizado, "KNAUF", espesor 0,6 mm.</t>
  </si>
  <si>
    <t xml:space="preserve">mt12ptk030</t>
  </si>
  <si>
    <t xml:space="preserve">Ud</t>
  </si>
  <si>
    <t xml:space="preserve">Fijación "KNAUF" para hormigón.</t>
  </si>
  <si>
    <t xml:space="preserve">mt12pek020ta</t>
  </si>
  <si>
    <t xml:space="preserve">Ud</t>
  </si>
  <si>
    <t xml:space="preserve">Anclaje directo de 125 mm, para faja maestra 60/27, "KNAUF".</t>
  </si>
  <si>
    <t xml:space="preserve">mt12ptk010ab</t>
  </si>
  <si>
    <t xml:space="preserve">Ud</t>
  </si>
  <si>
    <t xml:space="preserve">Tornillo LN "KNAUF" 3,5x11.</t>
  </si>
  <si>
    <t xml:space="preserve">mt12pfk011a</t>
  </si>
  <si>
    <t xml:space="preserve">m</t>
  </si>
  <si>
    <t xml:space="preserve">Faja maestra 60/27 "KNAUF", de chapa de acero galvanizado.</t>
  </si>
  <si>
    <t xml:space="preserve">mt12pek020za</t>
  </si>
  <si>
    <t xml:space="preserve">Ud</t>
  </si>
  <si>
    <t xml:space="preserve">Conector, para faja maestra 60/27, "KNAUF".</t>
  </si>
  <si>
    <t xml:space="preserve">mt12pek020ra</t>
  </si>
  <si>
    <t xml:space="preserve">Ud</t>
  </si>
  <si>
    <t xml:space="preserve">Conector tipo caballete, para faja maestra 60/27, "KNAUF".</t>
  </si>
  <si>
    <t xml:space="preserve">mt12ark010a</t>
  </si>
  <si>
    <t xml:space="preserve">m²</t>
  </si>
  <si>
    <t xml:space="preserve">Placa antirradiaciones RX 12,5+0,5 mm "KNAUF" formada por una placa de yeso laminado DF / - 625 / 2600 / 12,5, corta fuego, revestida por una de sus caras con una lámina de cartón y otra de plomo de 0,5 mm; Euroclase A2-s1, d0 de reacción al fuego.</t>
  </si>
  <si>
    <t xml:space="preserve">mt12ark020a</t>
  </si>
  <si>
    <t xml:space="preserve">m</t>
  </si>
  <si>
    <t xml:space="preserve">Cinta de plomo autoadhesiva antirradiaciones RX "KNAUF", de 50 mm de ancho y 1 mm de espesor.</t>
  </si>
  <si>
    <t xml:space="preserve">mt12ptk010ce</t>
  </si>
  <si>
    <t xml:space="preserve">Ud</t>
  </si>
  <si>
    <t xml:space="preserve">Tornillo autoperforante TN "KNAUF" 3,5x35.</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</si>
  <si>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</si>
  <si>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</si>
  <si>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</si>
  <si>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mt12ark040a</t>
  </si>
  <si>
    <t xml:space="preserve">kg</t>
  </si>
  <si>
    <t xml:space="preserve">Pasta de juntas Safeboard Spachtel "KNAUF", de fraguado rápido (30 minutos), Euroclase A1 de reacción al fuego, rango de temperatura de trabajo de 5 a 30°C, para aplicación manual sin cinta de juntas.</t>
  </si>
  <si>
    <t xml:space="preserve">Subtotal materiales:</t>
  </si>
  <si>
    <t xml:space="preserve">Mano de obra</t>
  </si>
  <si>
    <t xml:space="preserve">mo015</t>
  </si>
  <si>
    <t xml:space="preserve">h</t>
  </si>
  <si>
    <t xml:space="preserve">Oficial colocador de cielosrrasos.</t>
  </si>
  <si>
    <t xml:space="preserve">mo082</t>
  </si>
  <si>
    <t xml:space="preserve">h</t>
  </si>
  <si>
    <t xml:space="preserve">Medio oficial colocador de cielosrrasos.</t>
  </si>
  <si>
    <t xml:space="preserve">Subtotal mano de obra:</t>
  </si>
  <si>
    <t xml:space="preserve">Herramientas</t>
  </si>
  <si>
    <t xml:space="preserve">%</t>
  </si>
  <si>
    <t xml:space="preserve">Herramientas</t>
  </si>
  <si>
    <t xml:space="preserve">Coste de mantenimiento decenal: 195.366G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</si>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</sst>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10" customWidth="1"/>
    <col min="3" max="3" width="1.19" customWidth="1"/>
    <col min="4" max="4" width="6.46" customWidth="1"/>
    <col min="5" max="5" width="72.59" customWidth="1"/>
    <col min="6" max="6" width="11.56" customWidth="1"/>
    <col min="7" max="7" width="12.41"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0.4</v>
      </c>
      <c r="G10" s="12">
        <v>12979</v>
      </c>
      <c r="H10" s="12">
        <f ca="1">ROUND(INDIRECT(ADDRESS(ROW()+(0), COLUMN()+(-2), 1))*INDIRECT(ADDRESS(ROW()+(0), COLUMN()+(-1), 1)), 0)</f>
        <v>5.192</v>
      </c>
    </row>
    <row r="11" spans="1:8" ht="13.50" thickBot="1" customHeight="1">
      <c r="A11" s="1" t="s">
        <v>15</v>
      </c>
      <c r="B11" s="1"/>
      <c r="C11" s="10" t="s">
        <v>16</v>
      </c>
      <c r="D11" s="10"/>
      <c r="E11" s="1" t="s">
        <v>17</v>
      </c>
      <c r="F11" s="11">
        <v>2.3</v>
      </c>
      <c r="G11" s="12">
        <v>3448</v>
      </c>
      <c r="H11" s="12">
        <f ca="1">ROUND(INDIRECT(ADDRESS(ROW()+(0), COLUMN()+(-2), 1))*INDIRECT(ADDRESS(ROW()+(0), COLUMN()+(-1), 1)), 0)</f>
        <v>7.93</v>
      </c>
    </row>
    <row r="12" spans="1:8" ht="13.50" thickBot="1" customHeight="1">
      <c r="A12" s="1" t="s">
        <v>18</v>
      </c>
      <c r="B12" s="1"/>
      <c r="C12" s="10" t="s">
        <v>19</v>
      </c>
      <c r="D12" s="10"/>
      <c r="E12" s="1" t="s">
        <v>20</v>
      </c>
      <c r="F12" s="11">
        <v>1.5</v>
      </c>
      <c r="G12" s="12">
        <v>2486</v>
      </c>
      <c r="H12" s="12">
        <f ca="1">ROUND(INDIRECT(ADDRESS(ROW()+(0), COLUMN()+(-2), 1))*INDIRECT(ADDRESS(ROW()+(0), COLUMN()+(-1), 1)), 0)</f>
        <v>3.729</v>
      </c>
    </row>
    <row r="13" spans="1:8" ht="13.50" thickBot="1" customHeight="1">
      <c r="A13" s="1" t="s">
        <v>21</v>
      </c>
      <c r="B13" s="1"/>
      <c r="C13" s="10" t="s">
        <v>22</v>
      </c>
      <c r="D13" s="10"/>
      <c r="E13" s="1" t="s">
        <v>23</v>
      </c>
      <c r="F13" s="11">
        <v>3</v>
      </c>
      <c r="G13" s="12">
        <v>110</v>
      </c>
      <c r="H13" s="12">
        <f ca="1">ROUND(INDIRECT(ADDRESS(ROW()+(0), COLUMN()+(-2), 1))*INDIRECT(ADDRESS(ROW()+(0), COLUMN()+(-1), 1)), 0)</f>
        <v>330</v>
      </c>
    </row>
    <row r="14" spans="1:8" ht="13.50" thickBot="1" customHeight="1">
      <c r="A14" s="1" t="s">
        <v>24</v>
      </c>
      <c r="B14" s="1"/>
      <c r="C14" s="10" t="s">
        <v>25</v>
      </c>
      <c r="D14" s="10"/>
      <c r="E14" s="1" t="s">
        <v>26</v>
      </c>
      <c r="F14" s="11">
        <v>4.4</v>
      </c>
      <c r="G14" s="12">
        <v>17898</v>
      </c>
      <c r="H14" s="12">
        <f ca="1">ROUND(INDIRECT(ADDRESS(ROW()+(0), COLUMN()+(-2), 1))*INDIRECT(ADDRESS(ROW()+(0), COLUMN()+(-1), 1)), 0)</f>
        <v>78.751</v>
      </c>
    </row>
    <row r="15" spans="1:8" ht="13.50" thickBot="1" customHeight="1">
      <c r="A15" s="1" t="s">
        <v>27</v>
      </c>
      <c r="B15" s="1"/>
      <c r="C15" s="10" t="s">
        <v>28</v>
      </c>
      <c r="D15" s="10"/>
      <c r="E15" s="1" t="s">
        <v>29</v>
      </c>
      <c r="F15" s="11">
        <v>0.9</v>
      </c>
      <c r="G15" s="12">
        <v>2110</v>
      </c>
      <c r="H15" s="12">
        <f ca="1">ROUND(INDIRECT(ADDRESS(ROW()+(0), COLUMN()+(-2), 1))*INDIRECT(ADDRESS(ROW()+(0), COLUMN()+(-1), 1)), 0)</f>
        <v>1.899</v>
      </c>
    </row>
    <row r="16" spans="1:8" ht="13.50" thickBot="1" customHeight="1">
      <c r="A16" s="1" t="s">
        <v>30</v>
      </c>
      <c r="B16" s="1"/>
      <c r="C16" s="10" t="s">
        <v>31</v>
      </c>
      <c r="D16" s="10"/>
      <c r="E16" s="1" t="s">
        <v>32</v>
      </c>
      <c r="F16" s="11">
        <v>3.6</v>
      </c>
      <c r="G16" s="12">
        <v>2530</v>
      </c>
      <c r="H16" s="12">
        <f ca="1">ROUND(INDIRECT(ADDRESS(ROW()+(0), COLUMN()+(-2), 1))*INDIRECT(ADDRESS(ROW()+(0), COLUMN()+(-1), 1)), 0)</f>
        <v>9.108</v>
      </c>
    </row>
    <row r="17" spans="1:8" ht="34.50" thickBot="1" customHeight="1">
      <c r="A17" s="1" t="s">
        <v>33</v>
      </c>
      <c r="B17" s="1"/>
      <c r="C17" s="10" t="s">
        <v>34</v>
      </c>
      <c r="D17" s="10"/>
      <c r="E17" s="1" t="s">
        <v>35</v>
      </c>
      <c r="F17" s="11">
        <v>1.05</v>
      </c>
      <c r="G17" s="12">
        <v>891038</v>
      </c>
      <c r="H17" s="12">
        <f ca="1">ROUND(INDIRECT(ADDRESS(ROW()+(0), COLUMN()+(-2), 1))*INDIRECT(ADDRESS(ROW()+(0), COLUMN()+(-1), 1)), 0)</f>
        <v>935.59</v>
      </c>
    </row>
    <row r="18" spans="1:8" ht="24.00" thickBot="1" customHeight="1">
      <c r="A18" s="1" t="s">
        <v>36</v>
      </c>
      <c r="B18" s="1"/>
      <c r="C18" s="10" t="s">
        <v>37</v>
      </c>
      <c r="D18" s="10"/>
      <c r="E18" s="1" t="s">
        <v>38</v>
      </c>
      <c r="F18" s="11">
        <v>3.7</v>
      </c>
      <c r="G18" s="12">
        <v>70044</v>
      </c>
      <c r="H18" s="12">
        <f ca="1">ROUND(INDIRECT(ADDRESS(ROW()+(0), COLUMN()+(-2), 1))*INDIRECT(ADDRESS(ROW()+(0), COLUMN()+(-1), 1)), 0)</f>
        <v>259.163</v>
      </c>
    </row>
    <row r="19" spans="1:8" ht="13.50" thickBot="1" customHeight="1">
      <c r="A19" s="1" t="s">
        <v>39</v>
      </c>
      <c r="B19" s="1"/>
      <c r="C19" s="10" t="s">
        <v>40</v>
      </c>
      <c r="D19" s="10"/>
      <c r="E19" s="1" t="s">
        <v>41</v>
      </c>
      <c r="F19" s="11">
        <v>37</v>
      </c>
      <c r="G19" s="12">
        <v>115</v>
      </c>
      <c r="H19" s="12">
        <f ca="1">ROUND(INDIRECT(ADDRESS(ROW()+(0), COLUMN()+(-2), 1))*INDIRECT(ADDRESS(ROW()+(0), COLUMN()+(-1), 1)), 0)</f>
        <v>4.255</v>
      </c>
    </row>
    <row r="20" spans="1:8" ht="34.50" thickBot="1" customHeight="1">
      <c r="A20" s="1" t="s">
        <v>42</v>
      </c>
      <c r="B20" s="1"/>
      <c r="C20" s="10" t="s">
        <v>43</v>
      </c>
      <c r="D20" s="10"/>
      <c r="E20" s="1" t="s">
        <v>44</v>
      </c>
      <c r="F20" s="11">
        <v>0.4</v>
      </c>
      <c r="G20" s="12">
        <v>2629</v>
      </c>
      <c r="H20" s="12">
        <f ca="1">ROUND(INDIRECT(ADDRESS(ROW()+(0), COLUMN()+(-2), 1))*INDIRECT(ADDRESS(ROW()+(0), COLUMN()+(-1), 1)), 0)</f>
        <v>1.052</v>
      </c>
    </row>
    <row r="21" spans="1:8" ht="34.50" thickBot="1" customHeight="1">
      <c r="A21" s="1" t="s">
        <v>45</v>
      </c>
      <c r="B21" s="1"/>
      <c r="C21" s="10" t="s">
        <v>46</v>
      </c>
      <c r="D21" s="10"/>
      <c r="E21" s="1" t="s">
        <v>47</v>
      </c>
      <c r="F21" s="13">
        <v>0.388</v>
      </c>
      <c r="G21" s="14">
        <v>45991</v>
      </c>
      <c r="H21" s="14">
        <f ca="1">ROUND(INDIRECT(ADDRESS(ROW()+(0), COLUMN()+(-2), 1))*INDIRECT(ADDRESS(ROW()+(0), COLUMN()+(-1), 1)), 0)</f>
        <v>17.845</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0)</f>
        <v>1.32484e+06</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0.362</v>
      </c>
      <c r="G24" s="12">
        <v>73602</v>
      </c>
      <c r="H24" s="12">
        <f ca="1">ROUND(INDIRECT(ADDRESS(ROW()+(0), COLUMN()+(-2), 1))*INDIRECT(ADDRESS(ROW()+(0), COLUMN()+(-1), 1)), 0)</f>
        <v>26.644</v>
      </c>
    </row>
    <row r="25" spans="1:8" ht="13.50" thickBot="1" customHeight="1">
      <c r="A25" s="1" t="s">
        <v>53</v>
      </c>
      <c r="B25" s="1"/>
      <c r="C25" s="10" t="s">
        <v>54</v>
      </c>
      <c r="D25" s="10"/>
      <c r="E25" s="1" t="s">
        <v>55</v>
      </c>
      <c r="F25" s="13">
        <v>0.362</v>
      </c>
      <c r="G25" s="14">
        <v>45914</v>
      </c>
      <c r="H25" s="14">
        <f ca="1">ROUND(INDIRECT(ADDRESS(ROW()+(0), COLUMN()+(-2), 1))*INDIRECT(ADDRESS(ROW()+(0), COLUMN()+(-1), 1)), 0)</f>
        <v>16.621</v>
      </c>
    </row>
    <row r="26" spans="1:8" ht="13.50" thickBot="1" customHeight="1">
      <c r="A26" s="15"/>
      <c r="B26" s="15"/>
      <c r="C26" s="15"/>
      <c r="D26" s="15"/>
      <c r="E26" s="15"/>
      <c r="F26" s="9" t="s">
        <v>56</v>
      </c>
      <c r="G26" s="9"/>
      <c r="H26" s="17">
        <f ca="1">ROUND(SUM(INDIRECT(ADDRESS(ROW()+(-1), COLUMN()+(0), 1)),INDIRECT(ADDRESS(ROW()+(-2), COLUMN()+(0), 1))), 0)</f>
        <v>43.265</v>
      </c>
    </row>
    <row r="27" spans="1:8" ht="13.50" thickBot="1" customHeight="1">
      <c r="A27" s="15">
        <v>3</v>
      </c>
      <c r="B27" s="15"/>
      <c r="C27" s="15"/>
      <c r="D27" s="15"/>
      <c r="E27" s="18" t="s">
        <v>57</v>
      </c>
      <c r="F27" s="18"/>
      <c r="G27" s="15"/>
      <c r="H27" s="15"/>
    </row>
    <row r="28" spans="1:8" ht="13.50" thickBot="1" customHeight="1">
      <c r="A28" s="19"/>
      <c r="B28" s="19"/>
      <c r="C28" s="20" t="s">
        <v>58</v>
      </c>
      <c r="D28" s="20"/>
      <c r="E28" s="19" t="s">
        <v>59</v>
      </c>
      <c r="F28" s="13">
        <v>2</v>
      </c>
      <c r="G28" s="14">
        <f ca="1">ROUND(SUM(INDIRECT(ADDRESS(ROW()+(-2), COLUMN()+(1), 1)),INDIRECT(ADDRESS(ROW()+(-6), COLUMN()+(1), 1))), 0)</f>
        <v>1.36811e+06</v>
      </c>
      <c r="H28" s="14">
        <f ca="1">ROUND(INDIRECT(ADDRESS(ROW()+(0), COLUMN()+(-2), 1))*INDIRECT(ADDRESS(ROW()+(0), COLUMN()+(-1), 1))/100, 0)</f>
        <v>27.362</v>
      </c>
    </row>
    <row r="29" spans="1:8" ht="13.50" thickBot="1" customHeight="1">
      <c r="A29" s="21" t="s">
        <v>60</v>
      </c>
      <c r="B29" s="21"/>
      <c r="C29" s="22"/>
      <c r="D29" s="22"/>
      <c r="E29" s="23"/>
      <c r="F29" s="24" t="s">
        <v>61</v>
      </c>
      <c r="G29" s="25"/>
      <c r="H29" s="26">
        <f ca="1">ROUND(SUM(INDIRECT(ADDRESS(ROW()+(-1), COLUMN()+(0), 1)),INDIRECT(ADDRESS(ROW()+(-3), COLUMN()+(0), 1)),INDIRECT(ADDRESS(ROW()+(-7), COLUMN()+(0), 1))), 0)</f>
        <v>1.39547e+06</v>
      </c>
    </row>
  </sheetData>
  <mergeCells count="5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