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<sst xmlns="http://schemas.openxmlformats.org/spreadsheetml/2006/main" count="46" uniqueCount="46">
  <si>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</si>
  <si>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UAP014</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</si>
  <si>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</si>
  <si>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</si>
  <si>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3,5 m de altura nominal, sobre solera de 30 cm de espesor de hormigón armado fck 300, HA-30/B/19/IIb+Qb, encastre del cuerpo del colector 10 cm en dicha solera, ligeramente reforzada con armadura secundaria de distribución ensamblada "in situ" ø 8 c/20 - ø 8 c/20 de acero AP 500 y losa alrededor de la boca del cono de 150x150 cm y 20 cm de espesor de hormigón masivo fck 300, HM-30/B/20/I+Qb, con cierre de tapa circular y marco de fundición carga de rotura 250 kN, instalado en junto a cordones de vereda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</si>
  <si>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</si>
  <si>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</si>
  <si>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</si>
  <si>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</si>
  <si>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</si>
  <si>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</si>
  <si>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</si>
  <si>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mt10haf130jbzh</t>
  </si>
  <si>
    <t xml:space="preserve">m³</t>
  </si>
  <si>
    <t xml:space="preserve">Hormigón fck 300, tipo HA-30/B/19/IIb+Qb según EHE-08, elaborado en planta, con cemento resistente a sulfatos.</t>
  </si>
  <si>
    <t xml:space="preserve">mt07ame141hhi3</t>
  </si>
  <si>
    <t xml:space="preserve">m²</t>
  </si>
  <si>
    <t xml:space="preserve">Armadura secundaria de distribución ensamblada "in situ" ø 8 c/20 - ø 8 c/20 de acero AP 500, según NP 4007 99, con varillas conformadas longitudinales de 8 mm de diámetro cada 20 cm y varillas conformadas transversales de 8 mm de diámetro cada 20 cm.</t>
  </si>
  <si>
    <t xml:space="preserve">mt11ras150e</t>
  </si>
  <si>
    <t xml:space="preserve">Ud</t>
  </si>
  <si>
    <t xml:space="preserve">Pozo para toma de muestras, monobloque, de polietileno de alta densidad, de 800 mm de diámetro nominal y 3,5 m de altura nominal, con cono reductor de 600 mm de diámetro nominal en la boca, con los escalones instalados, base con superficie acanalada, tubo pasante con corte para toma de muestras, de 400 mm de diámetro y manguito de unión con junta elástica en la entrada.</t>
  </si>
  <si>
    <t xml:space="preserve">mt10hmf130iOe</t>
  </si>
  <si>
    <t xml:space="preserve">m³</t>
  </si>
  <si>
    <t xml:space="preserve">Hormigón masivo fck 300, tipo HM-30/B/19/I+Qb, elaborado en planta, con cemento resistente a sulfatos SR.</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</si>
  <si>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</si>
  <si>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</si>
  <si>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</si>
  <si>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</si>
  <si>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</si>
  <si>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</si>
  <si>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</si>
  <si>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</si>
  <si>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</si>
  <si>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</si>
  <si>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</si>
  <si>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</si>
  <si>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de construcción de obra civil.</t>
  </si>
  <si>
    <t xml:space="preserve">mo087</t>
  </si>
  <si>
    <t xml:space="preserve">h</t>
  </si>
  <si>
    <t xml:space="preserve">Medio oficial de construcción de obra civil.</t>
  </si>
  <si>
    <t xml:space="preserve">Subtotal mano de obra:</t>
  </si>
  <si>
    <t xml:space="preserve">Herramientas</t>
  </si>
  <si>
    <t xml:space="preserve">%</t>
  </si>
  <si>
    <t xml:space="preserve">Herramientas</t>
  </si>
  <si>
    <t xml:space="preserve">Coste de mantenimiento decenal: 954.012G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</si>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</sst>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7.65" customWidth="1"/>
    <col min="5" max="5" width="63.24" customWidth="1"/>
    <col min="6" max="6" width="12.41" customWidth="1"/>
    <col min="7" max="7" width="16.49"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0.398</v>
      </c>
      <c r="G10" s="12">
        <v>1.30268e+006</v>
      </c>
      <c r="H10" s="12">
        <f ca="1">ROUND(INDIRECT(ADDRESS(ROW()+(0), COLUMN()+(-2), 1))*INDIRECT(ADDRESS(ROW()+(0), COLUMN()+(-1), 1)), 0)</f>
        <v>518.467</v>
      </c>
    </row>
    <row r="11" spans="1:8" ht="45.00" thickBot="1" customHeight="1">
      <c r="A11" s="1" t="s">
        <v>15</v>
      </c>
      <c r="B11" s="1"/>
      <c r="C11" s="1"/>
      <c r="D11" s="10" t="s">
        <v>16</v>
      </c>
      <c r="E11" s="1" t="s">
        <v>17</v>
      </c>
      <c r="F11" s="11">
        <v>1.327</v>
      </c>
      <c r="G11" s="12">
        <v>24549</v>
      </c>
      <c r="H11" s="12">
        <f ca="1">ROUND(INDIRECT(ADDRESS(ROW()+(0), COLUMN()+(-2), 1))*INDIRECT(ADDRESS(ROW()+(0), COLUMN()+(-1), 1)), 0)</f>
        <v>32.577</v>
      </c>
    </row>
    <row r="12" spans="1:8" ht="66.00" thickBot="1" customHeight="1">
      <c r="A12" s="1" t="s">
        <v>18</v>
      </c>
      <c r="B12" s="1"/>
      <c r="C12" s="1"/>
      <c r="D12" s="10" t="s">
        <v>19</v>
      </c>
      <c r="E12" s="1" t="s">
        <v>20</v>
      </c>
      <c r="F12" s="11">
        <v>1</v>
      </c>
      <c r="G12" s="12">
        <v>1.68051e+007</v>
      </c>
      <c r="H12" s="12">
        <f ca="1">ROUND(INDIRECT(ADDRESS(ROW()+(0), COLUMN()+(-2), 1))*INDIRECT(ADDRESS(ROW()+(0), COLUMN()+(-1), 1)), 0)</f>
        <v>1.68051e+007</v>
      </c>
    </row>
    <row r="13" spans="1:8" ht="24.00" thickBot="1" customHeight="1">
      <c r="A13" s="1" t="s">
        <v>21</v>
      </c>
      <c r="B13" s="1"/>
      <c r="C13" s="1"/>
      <c r="D13" s="10" t="s">
        <v>22</v>
      </c>
      <c r="E13" s="1" t="s">
        <v>23</v>
      </c>
      <c r="F13" s="11">
        <v>0.349</v>
      </c>
      <c r="G13" s="12">
        <v>1.27714e+006</v>
      </c>
      <c r="H13" s="12">
        <f ca="1">ROUND(INDIRECT(ADDRESS(ROW()+(0), COLUMN()+(-2), 1))*INDIRECT(ADDRESS(ROW()+(0), COLUMN()+(-1), 1)), 0)</f>
        <v>445.721</v>
      </c>
    </row>
    <row r="14" spans="1:8" ht="34.50" thickBot="1" customHeight="1">
      <c r="A14" s="1" t="s">
        <v>24</v>
      </c>
      <c r="B14" s="1"/>
      <c r="C14" s="1"/>
      <c r="D14" s="10" t="s">
        <v>25</v>
      </c>
      <c r="E14" s="1" t="s">
        <v>26</v>
      </c>
      <c r="F14" s="13">
        <v>1</v>
      </c>
      <c r="G14" s="14">
        <v>643376</v>
      </c>
      <c r="H14" s="14">
        <f ca="1">ROUND(INDIRECT(ADDRESS(ROW()+(0), COLUMN()+(-2), 1))*INDIRECT(ADDRESS(ROW()+(0), COLUMN()+(-1), 1)), 0)</f>
        <v>643.376</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0)</f>
        <v>1.84452e+007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0.243</v>
      </c>
      <c r="G17" s="14">
        <v>312016</v>
      </c>
      <c r="H17" s="14">
        <f ca="1">ROUND(INDIRECT(ADDRESS(ROW()+(0), COLUMN()+(-2), 1))*INDIRECT(ADDRESS(ROW()+(0), COLUMN()+(-1), 1)), 0)</f>
        <v>75.82</v>
      </c>
    </row>
    <row r="18" spans="1:8" ht="13.50" thickBot="1" customHeight="1">
      <c r="A18" s="15"/>
      <c r="B18" s="15"/>
      <c r="C18" s="15"/>
      <c r="D18" s="15"/>
      <c r="E18" s="15"/>
      <c r="F18" s="9" t="s">
        <v>32</v>
      </c>
      <c r="G18" s="9"/>
      <c r="H18" s="17">
        <f ca="1">ROUND(SUM(INDIRECT(ADDRESS(ROW()+(-1), COLUMN()+(0), 1))), 0)</f>
        <v>75.82</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2.1</v>
      </c>
      <c r="G20" s="12">
        <v>66739</v>
      </c>
      <c r="H20" s="12">
        <f ca="1">ROUND(INDIRECT(ADDRESS(ROW()+(0), COLUMN()+(-2), 1))*INDIRECT(ADDRESS(ROW()+(0), COLUMN()+(-1), 1)), 0)</f>
        <v>140.152</v>
      </c>
    </row>
    <row r="21" spans="1:8" ht="13.50" thickBot="1" customHeight="1">
      <c r="A21" s="1" t="s">
        <v>37</v>
      </c>
      <c r="B21" s="1"/>
      <c r="C21" s="1"/>
      <c r="D21" s="10" t="s">
        <v>38</v>
      </c>
      <c r="E21" s="1" t="s">
        <v>39</v>
      </c>
      <c r="F21" s="13">
        <v>1.05</v>
      </c>
      <c r="G21" s="14">
        <v>42789</v>
      </c>
      <c r="H21" s="14">
        <f ca="1">ROUND(INDIRECT(ADDRESS(ROW()+(0), COLUMN()+(-2), 1))*INDIRECT(ADDRESS(ROW()+(0), COLUMN()+(-1), 1)), 0)</f>
        <v>44.929</v>
      </c>
    </row>
    <row r="22" spans="1:8" ht="13.50" thickBot="1" customHeight="1">
      <c r="A22" s="15"/>
      <c r="B22" s="15"/>
      <c r="C22" s="15"/>
      <c r="D22" s="15"/>
      <c r="E22" s="15"/>
      <c r="F22" s="9" t="s">
        <v>40</v>
      </c>
      <c r="G22" s="9"/>
      <c r="H22" s="17">
        <f ca="1">ROUND(SUM(INDIRECT(ADDRESS(ROW()+(-1), COLUMN()+(0), 1)),INDIRECT(ADDRESS(ROW()+(-2), COLUMN()+(0), 1))), 0)</f>
        <v>185.081</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0)</f>
        <v>1.87061e+007</v>
      </c>
      <c r="H24" s="14">
        <f ca="1">ROUND(INDIRECT(ADDRESS(ROW()+(0), COLUMN()+(-2), 1))*INDIRECT(ADDRESS(ROW()+(0), COLUMN()+(-1), 1))/100, 0)</f>
        <v>374.122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0)</f>
        <v>1.90802e+007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