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<sst xmlns="http://schemas.openxmlformats.org/spreadsheetml/2006/main" count="79" uniqueCount="79">
  <si>
    <t xml:space="preserve"/>
  </si>
  <si>
    <t xml:space="preserve">UAP020</t>
  </si>
  <si>
    <t xml:space="preserve">Ud</t>
  </si>
  <si>
    <t xml:space="preserve">Boca de registro con dispositivo de caída.</t>
  </si>
  <si>
    <r>
      <rPr>
        <sz val="8.25"/>
        <color rgb="FF000000"/>
        <rFont val="Arial"/>
        <family val="2"/>
      </rPr>
      <t xml:space="preserve">Boca de registro con dispositivo de caída, de 1,00 m de diámetro interior y de 1,6 m de altura útil interior, de mampostería de ladrillo cerámico macizo de 1 pie de espesor asentado con mortero de cemento, confeccionado en obra, dosaje 1:6, revoque y bruñido por el interior con mortero de cemento, confeccionado en obra, con aditivo hidrófugo, dosaje 1:3 y elementos prefabricados de hormigón masivo, sobre solera de 25 cm de espesor de hormigón armado fck 300, HA-30/B/19/IIb+Qb ligeramente reforzada con armadura secundaria de distribución, con cierre de tapa circular con bloqueo y marco de fundición carga de rotura 400 kN, instalado en calzadas de calles, incluyendo las peatonales, o zonas de estacionamiento para todo tipo de vehículos. El precio incluye los equipos y la maquinaria necesarios para el desplazamiento y la disposición en obra de los elementos, pero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</si>
  <si>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</si>
  <si>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</si>
  <si>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</si>
  <si>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</si>
  <si>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</si>
  <si>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</si>
  <si>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</si>
  <si>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mt10haf130jbzh</t>
  </si>
  <si>
    <t xml:space="preserve">m³</t>
  </si>
  <si>
    <t xml:space="preserve">Hormigón fck 300, tipo HA-30/B/19/IIb+Qb según EHE-08, elaborado en planta, con cemento resistente a sulfatos.</t>
  </si>
  <si>
    <t xml:space="preserve">mt07ame141hhi3</t>
  </si>
  <si>
    <t xml:space="preserve">m²</t>
  </si>
  <si>
    <t xml:space="preserve">Armadura secundaria de distribución ensamblada "in situ" ø 8 c/20 - ø 8 c/20 de acero AP 500, según NP 4007 99, con varillas conformadas longitudinales de 8 mm de diámetro cada 20 cm y varillas conformadas transversales de 8 mm de diámetro cada 20 cm.</t>
  </si>
  <si>
    <t xml:space="preserve">mt10hmf130iOe</t>
  </si>
  <si>
    <t xml:space="preserve">m³</t>
  </si>
  <si>
    <t xml:space="preserve">Hormigón masivo fck 300, tipo HM-30/B/19/I+Qb, elaborado en planta, con cemento resistente a sulfatos SR.</t>
  </si>
  <si>
    <t xml:space="preserve">mt04lma010b</t>
  </si>
  <si>
    <t xml:space="preserve">Ud</t>
  </si>
  <si>
    <t xml:space="preserve">Ladrillo cerámico macizo de elaboración mecánica, para revestir, 25x12x5 cm, densidad 2300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</si>
  <si>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</si>
  <si>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</si>
  <si>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</si>
  <si>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</si>
  <si>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</si>
  <si>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</si>
  <si>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</si>
  <si>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</si>
  <si>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</si>
  <si>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</si>
  <si>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</si>
  <si>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</si>
  <si>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mt36tie010ig</t>
  </si>
  <si>
    <t xml:space="preserve">m</t>
  </si>
  <si>
    <t xml:space="preserve">Tubo de PVC, serie B, de 200 mm de diámetro y 3,9 mm de espesor, con extremo abocardado, con el precio incrementado el 30% en concepto de accesorios y piezas especiales.</t>
  </si>
  <si>
    <t xml:space="preserve">mt10hmf130nwg</t>
  </si>
  <si>
    <t xml:space="preserve">m³</t>
  </si>
  <si>
    <t xml:space="preserve">Hormigón masivo fck 200, tipo HM-20/P/19/I, elaborado en planta.</t>
  </si>
  <si>
    <t xml:space="preserve">mt46phm010b</t>
  </si>
  <si>
    <t xml:space="preserve">Ud</t>
  </si>
  <si>
    <t xml:space="preserve">Anillo prefabricado de hormigón masivo, con unión rígida machihembrada con junta de goma, de 100 cm de diámetro interior y 50 cm de altura, resistencia a compresión mayor de 250 kg/cm², para formación de registro cloacal.</t>
  </si>
  <si>
    <t xml:space="preserve">mt46phm020b</t>
  </si>
  <si>
    <t xml:space="preserve">Ud</t>
  </si>
  <si>
    <t xml:space="preserve">Cono asimétrico prefabricado de hormigón masivo, con unión rígida machihembrada con junta de goma, de 100 a 60 cm de diámetro interior y 60 cm de altura, resistencia a compresión mayor de 250 kg/cm², para formación de registro cloacal.</t>
  </si>
  <si>
    <t xml:space="preserve">mt46thb110b</t>
  </si>
  <si>
    <t xml:space="preserve">kg</t>
  </si>
  <si>
    <t xml:space="preserve">Lubricante para unión con junta elástica, en registros cloacales prefabricados.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</si>
  <si>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</si>
  <si>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</si>
  <si>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pozo, carga de rotura 400 kN. Tapa revestida con pintura bituminosa y marco provisto de junta de insonorización de polietileno y dispositivo antirrobo.</t>
  </si>
  <si>
    <t xml:space="preserve">mt46phm050</t>
  </si>
  <si>
    <t xml:space="preserve">Ud</t>
  </si>
  <si>
    <t xml:space="preserve">Escalón de polipropileno conformado en U, para pozo, de 330x160 mm, sección transversal de D=25 mm.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</si>
  <si>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</si>
  <si>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</si>
  <si>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</si>
  <si>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</si>
  <si>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</si>
  <si>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</si>
  <si>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</si>
  <si>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</si>
  <si>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</si>
  <si>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</si>
  <si>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</si>
  <si>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</si>
  <si>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</si>
  <si>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</si>
  <si>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</si>
  <si>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</si>
  <si>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</si>
  <si>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</si>
  <si>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</si>
  <si>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</si>
  <si>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303.451G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</si>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</sst>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85" customWidth="1"/>
    <col min="4" max="4" width="7.65" customWidth="1"/>
    <col min="5" max="5" width="64.26" customWidth="1"/>
    <col min="6" max="6" width="13.77" customWidth="1"/>
    <col min="7" max="7" width="15.1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0.675</v>
      </c>
      <c r="G10" s="12">
        <v>1.30993e+006</v>
      </c>
      <c r="H10" s="12">
        <f ca="1">ROUND(INDIRECT(ADDRESS(ROW()+(0), COLUMN()+(-2), 1))*INDIRECT(ADDRESS(ROW()+(0), COLUMN()+(-1), 1)), 0)</f>
        <v>884.202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2.25</v>
      </c>
      <c r="G11" s="12">
        <v>24685</v>
      </c>
      <c r="H11" s="12">
        <f ca="1">ROUND(INDIRECT(ADDRESS(ROW()+(0), COLUMN()+(-2), 1))*INDIRECT(ADDRESS(ROW()+(0), COLUMN()+(-1), 1)), 0)</f>
        <v>55.541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0.466</v>
      </c>
      <c r="G12" s="12">
        <v>1.28424e+006</v>
      </c>
      <c r="H12" s="12">
        <f ca="1">ROUND(INDIRECT(ADDRESS(ROW()+(0), COLUMN()+(-2), 1))*INDIRECT(ADDRESS(ROW()+(0), COLUMN()+(-1), 1)), 0)</f>
        <v>598.458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220</v>
      </c>
      <c r="G13" s="12">
        <v>3200</v>
      </c>
      <c r="H13" s="12">
        <f ca="1">ROUND(INDIRECT(ADDRESS(ROW()+(0), COLUMN()+(-2), 1))*INDIRECT(ADDRESS(ROW()+(0), COLUMN()+(-1), 1)), 0)</f>
        <v>704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0.048</v>
      </c>
      <c r="G14" s="12">
        <v>9276</v>
      </c>
      <c r="H14" s="12">
        <f ca="1">ROUND(INDIRECT(ADDRESS(ROW()+(0), COLUMN()+(-2), 1))*INDIRECT(ADDRESS(ROW()+(0), COLUMN()+(-1), 1)), 0)</f>
        <v>445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0.38</v>
      </c>
      <c r="G15" s="12">
        <v>106727</v>
      </c>
      <c r="H15" s="12">
        <f ca="1">ROUND(INDIRECT(ADDRESS(ROW()+(0), COLUMN()+(-2), 1))*INDIRECT(ADDRESS(ROW()+(0), COLUMN()+(-1), 1)), 0)</f>
        <v>40.556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72.274</v>
      </c>
      <c r="G16" s="12">
        <v>1187</v>
      </c>
      <c r="H16" s="12">
        <f ca="1">ROUND(INDIRECT(ADDRESS(ROW()+(0), COLUMN()+(-2), 1))*INDIRECT(ADDRESS(ROW()+(0), COLUMN()+(-1), 1)), 0)</f>
        <v>85.789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0.565</v>
      </c>
      <c r="G17" s="12">
        <v>7421</v>
      </c>
      <c r="H17" s="12">
        <f ca="1">ROUND(INDIRECT(ADDRESS(ROW()+(0), COLUMN()+(-2), 1))*INDIRECT(ADDRESS(ROW()+(0), COLUMN()+(-1), 1)), 0)</f>
        <v>4.193</v>
      </c>
    </row>
    <row r="18" spans="1:8" ht="34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1.3</v>
      </c>
      <c r="G18" s="12">
        <v>163146</v>
      </c>
      <c r="H18" s="12">
        <f ca="1">ROUND(INDIRECT(ADDRESS(ROW()+(0), COLUMN()+(-2), 1))*INDIRECT(ADDRESS(ROW()+(0), COLUMN()+(-1), 1)), 0)</f>
        <v>212.09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0.151</v>
      </c>
      <c r="G19" s="12">
        <v>832692</v>
      </c>
      <c r="H19" s="12">
        <f ca="1">ROUND(INDIRECT(ADDRESS(ROW()+(0), COLUMN()+(-2), 1))*INDIRECT(ADDRESS(ROW()+(0), COLUMN()+(-1), 1)), 0)</f>
        <v>125.736</v>
      </c>
    </row>
    <row r="20" spans="1:8" ht="45.0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</v>
      </c>
      <c r="G20" s="12">
        <v>414380</v>
      </c>
      <c r="H20" s="12">
        <f ca="1">ROUND(INDIRECT(ADDRESS(ROW()+(0), COLUMN()+(-2), 1))*INDIRECT(ADDRESS(ROW()+(0), COLUMN()+(-1), 1)), 0)</f>
        <v>414.38</v>
      </c>
    </row>
    <row r="21" spans="1:8" ht="45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1</v>
      </c>
      <c r="G21" s="12">
        <v>585303</v>
      </c>
      <c r="H21" s="12">
        <f ca="1">ROUND(INDIRECT(ADDRESS(ROW()+(0), COLUMN()+(-2), 1))*INDIRECT(ADDRESS(ROW()+(0), COLUMN()+(-1), 1)), 0)</f>
        <v>585.303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0.007</v>
      </c>
      <c r="G22" s="12">
        <v>29443</v>
      </c>
      <c r="H22" s="12">
        <f ca="1">ROUND(INDIRECT(ADDRESS(ROW()+(0), COLUMN()+(-2), 1))*INDIRECT(ADDRESS(ROW()+(0), COLUMN()+(-1), 1)), 0)</f>
        <v>206</v>
      </c>
    </row>
    <row r="23" spans="1:8" ht="55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</v>
      </c>
      <c r="G23" s="12">
        <v>1.20368e+006</v>
      </c>
      <c r="H23" s="12">
        <f ca="1">ROUND(INDIRECT(ADDRESS(ROW()+(0), COLUMN()+(-2), 1))*INDIRECT(ADDRESS(ROW()+(0), COLUMN()+(-1), 1)), 0)</f>
        <v>1.20368e+006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3">
        <v>4</v>
      </c>
      <c r="G24" s="14">
        <v>48671</v>
      </c>
      <c r="H24" s="14">
        <f ca="1">ROUND(INDIRECT(ADDRESS(ROW()+(0), COLUMN()+(-2), 1))*INDIRECT(ADDRESS(ROW()+(0), COLUMN()+(-1), 1)), 0)</f>
        <v>194.684</v>
      </c>
    </row>
    <row r="25" spans="1:8" ht="13.50" thickBot="1" customHeight="1">
      <c r="A25" s="15"/>
      <c r="B25" s="15"/>
      <c r="C25" s="15"/>
      <c r="D25" s="15"/>
      <c r="E25" s="15"/>
      <c r="F25" s="9" t="s">
        <v>57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0)</f>
        <v>5.10926e+006</v>
      </c>
    </row>
    <row r="26" spans="1:8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5"/>
      <c r="H26" s="15"/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1">
        <v>0.2</v>
      </c>
      <c r="G27" s="12">
        <v>316091</v>
      </c>
      <c r="H27" s="12">
        <f ca="1">ROUND(INDIRECT(ADDRESS(ROW()+(0), COLUMN()+(-2), 1))*INDIRECT(ADDRESS(ROW()+(0), COLUMN()+(-1), 1)), 0)</f>
        <v>63.218</v>
      </c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3">
        <v>0.167</v>
      </c>
      <c r="G28" s="14">
        <v>19690</v>
      </c>
      <c r="H28" s="14">
        <f ca="1">ROUND(INDIRECT(ADDRESS(ROW()+(0), COLUMN()+(-2), 1))*INDIRECT(ADDRESS(ROW()+(0), COLUMN()+(-1), 1)), 0)</f>
        <v>3.288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1)),INDIRECT(ADDRESS(ROW()+(-2), COLUMN()+(0), 1))), 0)</f>
        <v>66.506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7.484</v>
      </c>
      <c r="G31" s="12">
        <v>68611</v>
      </c>
      <c r="H31" s="12">
        <f ca="1">ROUND(INDIRECT(ADDRESS(ROW()+(0), COLUMN()+(-2), 1))*INDIRECT(ADDRESS(ROW()+(0), COLUMN()+(-1), 1)), 0)</f>
        <v>513.482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3">
        <v>5.928</v>
      </c>
      <c r="G32" s="14">
        <v>43989</v>
      </c>
      <c r="H32" s="14">
        <f ca="1">ROUND(INDIRECT(ADDRESS(ROW()+(0), COLUMN()+(-2), 1))*INDIRECT(ADDRESS(ROW()+(0), COLUMN()+(-1), 1)), 0)</f>
        <v>260.767</v>
      </c>
    </row>
    <row r="33" spans="1:8" ht="13.50" thickBot="1" customHeight="1">
      <c r="A33" s="15"/>
      <c r="B33" s="15"/>
      <c r="C33" s="15"/>
      <c r="D33" s="15"/>
      <c r="E33" s="15"/>
      <c r="F33" s="9" t="s">
        <v>73</v>
      </c>
      <c r="G33" s="9"/>
      <c r="H33" s="17">
        <f ca="1">ROUND(SUM(INDIRECT(ADDRESS(ROW()+(-1), COLUMN()+(0), 1)),INDIRECT(ADDRESS(ROW()+(-2), COLUMN()+(0), 1))), 0)</f>
        <v>774.249</v>
      </c>
    </row>
    <row r="34" spans="1:8" ht="13.50" thickBot="1" customHeight="1">
      <c r="A34" s="15">
        <v>4</v>
      </c>
      <c r="B34" s="15"/>
      <c r="C34" s="15"/>
      <c r="D34" s="15"/>
      <c r="E34" s="18" t="s">
        <v>74</v>
      </c>
      <c r="F34" s="18"/>
      <c r="G34" s="15"/>
      <c r="H34" s="15"/>
    </row>
    <row r="35" spans="1:8" ht="13.50" thickBot="1" customHeight="1">
      <c r="A35" s="19"/>
      <c r="B35" s="19"/>
      <c r="C35" s="19"/>
      <c r="D35" s="20" t="s">
        <v>75</v>
      </c>
      <c r="E35" s="19" t="s">
        <v>76</v>
      </c>
      <c r="F35" s="13">
        <v>2</v>
      </c>
      <c r="G35" s="14">
        <f ca="1">ROUND(SUM(INDIRECT(ADDRESS(ROW()+(-2), COLUMN()+(1), 1)),INDIRECT(ADDRESS(ROW()+(-6), COLUMN()+(1), 1)),INDIRECT(ADDRESS(ROW()+(-10), COLUMN()+(1), 1))), 0)</f>
        <v>5.95002e+006</v>
      </c>
      <c r="H35" s="14">
        <f ca="1">ROUND(INDIRECT(ADDRESS(ROW()+(0), COLUMN()+(-2), 1))*INDIRECT(ADDRESS(ROW()+(0), COLUMN()+(-1), 1))/100, 0)</f>
        <v>119</v>
      </c>
    </row>
    <row r="36" spans="1:8" ht="13.50" thickBot="1" customHeight="1">
      <c r="A36" s="21" t="s">
        <v>77</v>
      </c>
      <c r="B36" s="21"/>
      <c r="C36" s="21"/>
      <c r="D36" s="22"/>
      <c r="E36" s="23"/>
      <c r="F36" s="24" t="s">
        <v>78</v>
      </c>
      <c r="G36" s="25"/>
      <c r="H36" s="26">
        <f ca="1">ROUND(SUM(INDIRECT(ADDRESS(ROW()+(-1), COLUMN()+(0), 1)),INDIRECT(ADDRESS(ROW()+(-3), COLUMN()+(0), 1)),INDIRECT(ADDRESS(ROW()+(-7), COLUMN()+(0), 1)),INDIRECT(ADDRESS(ROW()+(-11), COLUMN()+(0), 1))), 0)</f>
        <v>6.06902e+006</v>
      </c>
    </row>
  </sheetData>
  <mergeCells count="4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F25:G25"/>
    <mergeCell ref="A26:C26"/>
    <mergeCell ref="E26:F26"/>
    <mergeCell ref="A27:C27"/>
    <mergeCell ref="A28:C28"/>
    <mergeCell ref="A29:C29"/>
    <mergeCell ref="F29:G29"/>
    <mergeCell ref="A30:C30"/>
    <mergeCell ref="E30:F30"/>
    <mergeCell ref="A31:C31"/>
    <mergeCell ref="A32:C32"/>
    <mergeCell ref="A33:C33"/>
    <mergeCell ref="F33:G33"/>
    <mergeCell ref="A34:C34"/>
    <mergeCell ref="E34:F34"/>
    <mergeCell ref="A35:C35"/>
    <mergeCell ref="A36:E36"/>
    <mergeCell ref="F36:G36"/>
  </mergeCells>
  <pageMargins left="0.147638" right="0.147638" top="0.206693" bottom="0.206693" header="0.0" footer="0.0"/>
  <pageSetup paperSize="9" orientation="portrait"/>
  <rowBreaks count="0" manualBreakCount="0">
    </rowBreaks>
</worksheet>
</file>