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<sst xmlns="http://schemas.openxmlformats.org/spreadsheetml/2006/main" count="40" uniqueCount="40">
  <si>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</si>
  <si>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UIA010</t>
  </si>
  <si>
    <t xml:space="preserve">Ud</t>
  </si>
  <si>
    <t xml:space="preserve">Registro de conexión eléctrica.</t>
  </si>
  <si>
    <r>
      <rPr>
        <sz val="8.25"/>
        <color rgb="FF000000"/>
        <rFont val="Arial"/>
        <family val="2"/>
      </rPr>
      <t xml:space="preserve">Registro de conexión eléctrica, prefabricada de hormigón, sin fondo, registrable, de 54x54x73 cm de medidas interiores, con paredes rebajadas para la entrada de tubos, capaz de soportar una carga de 400 kN, con marco de acero galvanizado y tapa de hormigón armado aligerado, de 63,5x62,5 cm, para registro de conexión eléctrica, capaz de soportar una carga de 125 kN; previa excavación con medios mecánicos y posterior relleno del trasdós con material granular.</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</si>
  <si>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</si>
  <si>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</si>
  <si>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</si>
  <si>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</si>
  <si>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</si>
  <si>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</si>
  <si>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</si>
  <si>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mt35arg100e</t>
  </si>
  <si>
    <t xml:space="preserve">Ud</t>
  </si>
  <si>
    <t xml:space="preserve">Registro de conexión eléctrica, prefabricada de hormigón, sin fondo, registrable, de 54x54x73 cm de medidas interiores, con paredes rebajadas para la entrada de tubos, capaz de soportar una carga de 400 kN.</t>
  </si>
  <si>
    <t xml:space="preserve">mt35arg105c</t>
  </si>
  <si>
    <t xml:space="preserve">Ud</t>
  </si>
  <si>
    <t xml:space="preserve">Marco de acero galvanizado y tapa de hormigón armado aligerado, de 63,5x62,5 cm, para registro de conexión eléctrica, capaz de soportar una carga de 125 kN.</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</si>
  <si>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</si>
  <si>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</si>
  <si>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</si>
  <si>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</si>
  <si>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</si>
  <si>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</si>
  <si>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</si>
  <si>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</si>
  <si>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</si>
  <si>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</si>
  <si>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</si>
  <si>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</si>
  <si>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Oficial de construcción.</t>
  </si>
  <si>
    <t xml:space="preserve">mo077</t>
  </si>
  <si>
    <t xml:space="preserve">h</t>
  </si>
  <si>
    <t xml:space="preserve">Medio oficial de construcción.</t>
  </si>
  <si>
    <t xml:space="preserve">Subtotal mano de obra:</t>
  </si>
  <si>
    <t xml:space="preserve">Herramientas</t>
  </si>
  <si>
    <t xml:space="preserve">%</t>
  </si>
  <si>
    <t xml:space="preserve">Herramientas</t>
  </si>
  <si>
    <t xml:space="preserve">Coste de mantenimiento decenal: 55.183G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</si>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</sst>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68.85"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410165</v>
      </c>
      <c r="H10" s="12">
        <f ca="1">ROUND(INDIRECT(ADDRESS(ROW()+(0), COLUMN()+(-2), 1))*INDIRECT(ADDRESS(ROW()+(0), COLUMN()+(-1), 1)), 0)</f>
        <v>410.165</v>
      </c>
    </row>
    <row r="11" spans="1:8" ht="24.00" thickBot="1" customHeight="1">
      <c r="A11" s="1" t="s">
        <v>15</v>
      </c>
      <c r="B11" s="1"/>
      <c r="C11" s="10" t="s">
        <v>16</v>
      </c>
      <c r="D11" s="10"/>
      <c r="E11" s="1" t="s">
        <v>17</v>
      </c>
      <c r="F11" s="11">
        <v>1</v>
      </c>
      <c r="G11" s="12">
        <v>527259</v>
      </c>
      <c r="H11" s="12">
        <f ca="1">ROUND(INDIRECT(ADDRESS(ROW()+(0), COLUMN()+(-2), 1))*INDIRECT(ADDRESS(ROW()+(0), COLUMN()+(-1), 1)), 0)</f>
        <v>527.259</v>
      </c>
    </row>
    <row r="12" spans="1:8" ht="13.50" thickBot="1" customHeight="1">
      <c r="A12" s="1" t="s">
        <v>18</v>
      </c>
      <c r="B12" s="1"/>
      <c r="C12" s="10" t="s">
        <v>19</v>
      </c>
      <c r="D12" s="10"/>
      <c r="E12" s="1" t="s">
        <v>20</v>
      </c>
      <c r="F12" s="13">
        <v>0.877</v>
      </c>
      <c r="G12" s="14">
        <v>67807</v>
      </c>
      <c r="H12" s="14">
        <f ca="1">ROUND(INDIRECT(ADDRESS(ROW()+(0), COLUMN()+(-2), 1))*INDIRECT(ADDRESS(ROW()+(0), COLUMN()+(-1), 1)), 0)</f>
        <v>59.467</v>
      </c>
    </row>
    <row r="13" spans="1:8" ht="13.50" thickBot="1" customHeight="1">
      <c r="A13" s="15"/>
      <c r="B13" s="15"/>
      <c r="C13" s="15"/>
      <c r="D13" s="15"/>
      <c r="E13" s="15"/>
      <c r="F13" s="9" t="s">
        <v>21</v>
      </c>
      <c r="G13" s="9"/>
      <c r="H13" s="17">
        <f ca="1">ROUND(SUM(INDIRECT(ADDRESS(ROW()+(-1), COLUMN()+(0), 1)),INDIRECT(ADDRESS(ROW()+(-2), COLUMN()+(0), 1)),INDIRECT(ADDRESS(ROW()+(-3), COLUMN()+(0), 1))), 0)</f>
        <v>996.891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0.084</v>
      </c>
      <c r="G15" s="14">
        <v>230431</v>
      </c>
      <c r="H15" s="14">
        <f ca="1">ROUND(INDIRECT(ADDRESS(ROW()+(0), COLUMN()+(-2), 1))*INDIRECT(ADDRESS(ROW()+(0), COLUMN()+(-1), 1)), 0)</f>
        <v>19.356</v>
      </c>
    </row>
    <row r="16" spans="1:8" ht="13.50" thickBot="1" customHeight="1">
      <c r="A16" s="15"/>
      <c r="B16" s="15"/>
      <c r="C16" s="15"/>
      <c r="D16" s="15"/>
      <c r="E16" s="15"/>
      <c r="F16" s="9" t="s">
        <v>26</v>
      </c>
      <c r="G16" s="9"/>
      <c r="H16" s="17">
        <f ca="1">ROUND(SUM(INDIRECT(ADDRESS(ROW()+(-1), COLUMN()+(0), 1))), 0)</f>
        <v>19.356</v>
      </c>
    </row>
    <row r="17" spans="1:8" ht="13.50" thickBot="1" customHeight="1">
      <c r="A17" s="15">
        <v>3</v>
      </c>
      <c r="B17" s="15"/>
      <c r="C17" s="15"/>
      <c r="D17" s="15"/>
      <c r="E17" s="18" t="s">
        <v>27</v>
      </c>
      <c r="F17" s="18"/>
      <c r="G17" s="15"/>
      <c r="H17" s="15"/>
    </row>
    <row r="18" spans="1:8" ht="13.50" thickBot="1" customHeight="1">
      <c r="A18" s="1" t="s">
        <v>28</v>
      </c>
      <c r="B18" s="1"/>
      <c r="C18" s="10" t="s">
        <v>29</v>
      </c>
      <c r="D18" s="10"/>
      <c r="E18" s="1" t="s">
        <v>30</v>
      </c>
      <c r="F18" s="11">
        <v>0.572</v>
      </c>
      <c r="G18" s="12">
        <v>66739</v>
      </c>
      <c r="H18" s="12">
        <f ca="1">ROUND(INDIRECT(ADDRESS(ROW()+(0), COLUMN()+(-2), 1))*INDIRECT(ADDRESS(ROW()+(0), COLUMN()+(-1), 1)), 0)</f>
        <v>38.175</v>
      </c>
    </row>
    <row r="19" spans="1:8" ht="13.50" thickBot="1" customHeight="1">
      <c r="A19" s="1" t="s">
        <v>31</v>
      </c>
      <c r="B19" s="1"/>
      <c r="C19" s="10" t="s">
        <v>32</v>
      </c>
      <c r="D19" s="10"/>
      <c r="E19" s="1" t="s">
        <v>33</v>
      </c>
      <c r="F19" s="13">
        <v>0.645</v>
      </c>
      <c r="G19" s="14">
        <v>42789</v>
      </c>
      <c r="H19" s="14">
        <f ca="1">ROUND(INDIRECT(ADDRESS(ROW()+(0), COLUMN()+(-2), 1))*INDIRECT(ADDRESS(ROW()+(0), COLUMN()+(-1), 1)), 0)</f>
        <v>27.599</v>
      </c>
    </row>
    <row r="20" spans="1:8" ht="13.50" thickBot="1" customHeight="1">
      <c r="A20" s="15"/>
      <c r="B20" s="15"/>
      <c r="C20" s="15"/>
      <c r="D20" s="15"/>
      <c r="E20" s="15"/>
      <c r="F20" s="9" t="s">
        <v>34</v>
      </c>
      <c r="G20" s="9"/>
      <c r="H20" s="17">
        <f ca="1">ROUND(SUM(INDIRECT(ADDRESS(ROW()+(-1), COLUMN()+(0), 1)),INDIRECT(ADDRESS(ROW()+(-2), COLUMN()+(0), 1))), 0)</f>
        <v>65.774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3">
        <v>2</v>
      </c>
      <c r="G22" s="14">
        <f ca="1">ROUND(SUM(INDIRECT(ADDRESS(ROW()+(-2), COLUMN()+(1), 1)),INDIRECT(ADDRESS(ROW()+(-6), COLUMN()+(1), 1)),INDIRECT(ADDRESS(ROW()+(-9), COLUMN()+(1), 1))), 0)</f>
        <v>1.08202e+006</v>
      </c>
      <c r="H22" s="14">
        <f ca="1">ROUND(INDIRECT(ADDRESS(ROW()+(0), COLUMN()+(-2), 1))*INDIRECT(ADDRESS(ROW()+(0), COLUMN()+(-1), 1))/100, 0)</f>
        <v>21.64</v>
      </c>
    </row>
    <row r="23" spans="1:8" ht="13.50" thickBot="1" customHeight="1">
      <c r="A23" s="21" t="s">
        <v>38</v>
      </c>
      <c r="B23" s="21"/>
      <c r="C23" s="22"/>
      <c r="D23" s="22"/>
      <c r="E23" s="23"/>
      <c r="F23" s="24" t="s">
        <v>39</v>
      </c>
      <c r="G23" s="25"/>
      <c r="H23" s="26">
        <f ca="1">ROUND(SUM(INDIRECT(ADDRESS(ROW()+(-1), COLUMN()+(0), 1)),INDIRECT(ADDRESS(ROW()+(-3), COLUMN()+(0), 1)),INDIRECT(ADDRESS(ROW()+(-7), COLUMN()+(0), 1)),INDIRECT(ADDRESS(ROW()+(-10), COLUMN()+(0), 1))), 0)</f>
        <v>1.10366e+006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