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<sst xmlns="http://schemas.openxmlformats.org/spreadsheetml/2006/main" count="70" uniqueCount="70">
  <si>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</si>
  <si>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UPG020</t>
  </si>
  <si>
    <t xml:space="preserve">m³</t>
  </si>
  <si>
    <t xml:space="preserve">Ménsula de hormigón armado para borde de piscina con skimmer.</t>
  </si>
  <si>
    <r>
      <rPr>
        <sz val="8.25"/>
        <color rgb="FF000000"/>
        <rFont val="Arial"/>
        <family val="2"/>
      </rPr>
      <t xml:space="preserve">Ménsula de hormigón armado para borde de piscina con skimmer, realizada con hormigón fck 300, HA-30/B/19/IV elaborado en planta, y acero AP 500, con una cuantía aproximada de 40 kg/m³. Montaje y desmontaje de sistema de encofrado formado por: superficie encofrante de tablones de madera, amortizables en 4 usos y estructura soporte vertical de puntales metálicos, amortizables en 150 usos. Incluso alambre de atar, separadores y líquido desencofrante, para evitar la adherencia del hormigón al encofrado. El precio incluye el corte, doblado y armado del acero en el obrador y el montaje en el lugar definitivo de su colocación en obra, pero no incluye las tuberías de desagüe, los skimmers, las boquillas de impulsión ni la toma del limpiafondos.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</si>
  <si>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</si>
  <si>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</si>
  <si>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</si>
  <si>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</si>
  <si>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</si>
  <si>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</si>
  <si>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</si>
  <si>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</si>
  <si>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</si>
  <si>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</si>
  <si>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mt50spa081a</t>
  </si>
  <si>
    <t xml:space="preserve">Ud</t>
  </si>
  <si>
    <t xml:space="preserve">Puntal metálico telescópico, de hasta 3 m de altura.</t>
  </si>
  <si>
    <t xml:space="preserve">mt50spa052b</t>
  </si>
  <si>
    <t xml:space="preserve">m</t>
  </si>
  <si>
    <t xml:space="preserve">Tablón de madera de pino, de 20x7,2 cm.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</si>
  <si>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</si>
  <si>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</si>
  <si>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</si>
  <si>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</si>
  <si>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</si>
  <si>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</si>
  <si>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mt07aco020a</t>
  </si>
  <si>
    <t xml:space="preserve">Ud</t>
  </si>
  <si>
    <t xml:space="preserve">Separador homologado para fundaciones.</t>
  </si>
  <si>
    <t xml:space="preserve">mt07aco130b</t>
  </si>
  <si>
    <t xml:space="preserve">kg</t>
  </si>
  <si>
    <t xml:space="preserve">Acero en varillas corrugadas AP 500, según NP 4007 99,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</si>
  <si>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</si>
  <si>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</si>
  <si>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</si>
  <si>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mt10haf130ggzg</t>
  </si>
  <si>
    <t xml:space="preserve">m³</t>
  </si>
  <si>
    <t xml:space="preserve">Hormigón fck 300, bombeable, tipo HA-30/B/19/IV según EHE-08, elaborado en planta.</t>
  </si>
  <si>
    <t xml:space="preserve">Subtotal materiales:</t>
  </si>
  <si>
    <t xml:space="preserve">Equipo y maquinaria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</si>
  <si>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</si>
  <si>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</si>
  <si>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</si>
  <si>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</si>
  <si>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</si>
  <si>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</si>
  <si>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</si>
  <si>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encofrador.</t>
  </si>
  <si>
    <t xml:space="preserve">mo091</t>
  </si>
  <si>
    <t xml:space="preserve">h</t>
  </si>
  <si>
    <t xml:space="preserve">Medio oficial encofrador.</t>
  </si>
  <si>
    <t xml:space="preserve">mo043</t>
  </si>
  <si>
    <t xml:space="preserve">h</t>
  </si>
  <si>
    <t xml:space="preserve">Oficial armador de hormigón.</t>
  </si>
  <si>
    <t xml:space="preserve">mo090</t>
  </si>
  <si>
    <t xml:space="preserve">h</t>
  </si>
  <si>
    <t xml:space="preserve">Medio oficial armador de hormigón.</t>
  </si>
  <si>
    <t xml:space="preserve">mo045</t>
  </si>
  <si>
    <t xml:space="preserve">h</t>
  </si>
  <si>
    <t xml:space="preserve">Oficial hormigonero.</t>
  </si>
  <si>
    <t xml:space="preserve">mo092</t>
  </si>
  <si>
    <t xml:space="preserve">h</t>
  </si>
  <si>
    <t xml:space="preserve">Medio oficial hormigonero.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</si>
  <si>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</si>
  <si>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</si>
  <si>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</si>
  <si>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</si>
  <si>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248.962G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</si>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</sst>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7.65" customWidth="1"/>
    <col min="5" max="5" width="64.26" customWidth="1"/>
    <col min="6" max="6" width="13.26" customWidth="1"/>
    <col min="7" max="7" width="15.6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0.07</v>
      </c>
      <c r="G10" s="12">
        <v>2.38093e+006</v>
      </c>
      <c r="H10" s="12">
        <f ca="1">ROUND(INDIRECT(ADDRESS(ROW()+(0), COLUMN()+(-2), 1))*INDIRECT(ADDRESS(ROW()+(0), COLUMN()+(-1), 1)), 0)</f>
        <v>166.665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0.075</v>
      </c>
      <c r="G11" s="12">
        <v>119064</v>
      </c>
      <c r="H11" s="12">
        <f ca="1">ROUND(INDIRECT(ADDRESS(ROW()+(0), COLUMN()+(-2), 1))*INDIRECT(ADDRESS(ROW()+(0), COLUMN()+(-1), 1)), 0)</f>
        <v>8.93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0.112</v>
      </c>
      <c r="G12" s="12">
        <v>39094</v>
      </c>
      <c r="H12" s="12">
        <f ca="1">ROUND(INDIRECT(ADDRESS(ROW()+(0), COLUMN()+(-2), 1))*INDIRECT(ADDRESS(ROW()+(0), COLUMN()+(-1), 1)), 0)</f>
        <v>4.379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0.28</v>
      </c>
      <c r="G13" s="12">
        <v>54112</v>
      </c>
      <c r="H13" s="12">
        <f ca="1">ROUND(INDIRECT(ADDRESS(ROW()+(0), COLUMN()+(-2), 1))*INDIRECT(ADDRESS(ROW()+(0), COLUMN()+(-1), 1)), 0)</f>
        <v>15.151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0.168</v>
      </c>
      <c r="G14" s="12">
        <v>11158</v>
      </c>
      <c r="H14" s="12">
        <f ca="1">ROUND(INDIRECT(ADDRESS(ROW()+(0), COLUMN()+(-2), 1))*INDIRECT(ADDRESS(ROW()+(0), COLUMN()+(-1), 1)), 0)</f>
        <v>1.875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10</v>
      </c>
      <c r="G15" s="12">
        <v>931</v>
      </c>
      <c r="H15" s="12">
        <f ca="1">ROUND(INDIRECT(ADDRESS(ROW()+(0), COLUMN()+(-2), 1))*INDIRECT(ADDRESS(ROW()+(0), COLUMN()+(-1), 1)), 0)</f>
        <v>9.31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42</v>
      </c>
      <c r="G16" s="12">
        <v>6249</v>
      </c>
      <c r="H16" s="12">
        <f ca="1">ROUND(INDIRECT(ADDRESS(ROW()+(0), COLUMN()+(-2), 1))*INDIRECT(ADDRESS(ROW()+(0), COLUMN()+(-1), 1)), 0)</f>
        <v>262.458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0.58</v>
      </c>
      <c r="G17" s="12">
        <v>9276</v>
      </c>
      <c r="H17" s="12">
        <f ca="1">ROUND(INDIRECT(ADDRESS(ROW()+(0), COLUMN()+(-2), 1))*INDIRECT(ADDRESS(ROW()+(0), COLUMN()+(-1), 1)), 0)</f>
        <v>5.38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1.05</v>
      </c>
      <c r="G18" s="14">
        <v>1.02189e+006</v>
      </c>
      <c r="H18" s="14">
        <f ca="1">ROUND(INDIRECT(ADDRESS(ROW()+(0), COLUMN()+(-2), 1))*INDIRECT(ADDRESS(ROW()+(0), COLUMN()+(-1), 1)), 0)</f>
        <v>1.07299e+006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1.54714e+006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0.04</v>
      </c>
      <c r="G21" s="14">
        <v>1.08666e+006</v>
      </c>
      <c r="H21" s="14">
        <f ca="1">ROUND(INDIRECT(ADDRESS(ROW()+(0), COLUMN()+(-2), 1))*INDIRECT(ADDRESS(ROW()+(0), COLUMN()+(-1), 1)), 0)</f>
        <v>43.467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0)</f>
        <v>43.467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0.915</v>
      </c>
      <c r="G24" s="12">
        <v>71401</v>
      </c>
      <c r="H24" s="12">
        <f ca="1">ROUND(INDIRECT(ADDRESS(ROW()+(0), COLUMN()+(-2), 1))*INDIRECT(ADDRESS(ROW()+(0), COLUMN()+(-1), 1)), 0)</f>
        <v>65.332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0.915</v>
      </c>
      <c r="G25" s="12">
        <v>45747</v>
      </c>
      <c r="H25" s="12">
        <f ca="1">ROUND(INDIRECT(ADDRESS(ROW()+(0), COLUMN()+(-2), 1))*INDIRECT(ADDRESS(ROW()+(0), COLUMN()+(-1), 1)), 0)</f>
        <v>41.859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0.293</v>
      </c>
      <c r="G26" s="12">
        <v>71401</v>
      </c>
      <c r="H26" s="12">
        <f ca="1">ROUND(INDIRECT(ADDRESS(ROW()+(0), COLUMN()+(-2), 1))*INDIRECT(ADDRESS(ROW()+(0), COLUMN()+(-1), 1)), 0)</f>
        <v>20.92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0.33</v>
      </c>
      <c r="G27" s="12">
        <v>45747</v>
      </c>
      <c r="H27" s="12">
        <f ca="1">ROUND(INDIRECT(ADDRESS(ROW()+(0), COLUMN()+(-2), 1))*INDIRECT(ADDRESS(ROW()+(0), COLUMN()+(-1), 1)), 0)</f>
        <v>15.097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0.038</v>
      </c>
      <c r="G28" s="12">
        <v>71401</v>
      </c>
      <c r="H28" s="12">
        <f ca="1">ROUND(INDIRECT(ADDRESS(ROW()+(0), COLUMN()+(-2), 1))*INDIRECT(ADDRESS(ROW()+(0), COLUMN()+(-1), 1)), 0)</f>
        <v>2.713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3">
        <v>0.151</v>
      </c>
      <c r="G29" s="14">
        <v>45747</v>
      </c>
      <c r="H29" s="14">
        <f ca="1">ROUND(INDIRECT(ADDRESS(ROW()+(0), COLUMN()+(-2), 1))*INDIRECT(ADDRESS(ROW()+(0), COLUMN()+(-1), 1)), 0)</f>
        <v>6.908</v>
      </c>
    </row>
    <row r="30" spans="1:8" ht="13.50" thickBot="1" customHeight="1">
      <c r="A30" s="15"/>
      <c r="B30" s="15"/>
      <c r="C30" s="15"/>
      <c r="D30" s="15"/>
      <c r="E30" s="15"/>
      <c r="F30" s="9" t="s">
        <v>64</v>
      </c>
      <c r="G30" s="9"/>
      <c r="H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152.829</v>
      </c>
    </row>
    <row r="31" spans="1:8" ht="13.50" thickBot="1" customHeight="1">
      <c r="A31" s="15">
        <v>4</v>
      </c>
      <c r="B31" s="15"/>
      <c r="C31" s="15"/>
      <c r="D31" s="15"/>
      <c r="E31" s="18" t="s">
        <v>65</v>
      </c>
      <c r="F31" s="18"/>
      <c r="G31" s="15"/>
      <c r="H31" s="15"/>
    </row>
    <row r="32" spans="1:8" ht="13.50" thickBot="1" customHeight="1">
      <c r="A32" s="19"/>
      <c r="B32" s="19"/>
      <c r="C32" s="19"/>
      <c r="D32" s="20" t="s">
        <v>66</v>
      </c>
      <c r="E32" s="19" t="s">
        <v>67</v>
      </c>
      <c r="F32" s="13">
        <v>2</v>
      </c>
      <c r="G32" s="14">
        <f ca="1">ROUND(SUM(INDIRECT(ADDRESS(ROW()+(-2), COLUMN()+(1), 1)),INDIRECT(ADDRESS(ROW()+(-10), COLUMN()+(1), 1)),INDIRECT(ADDRESS(ROW()+(-13), COLUMN()+(1), 1))), 0)</f>
        <v>1.74343e+006</v>
      </c>
      <c r="H32" s="14">
        <f ca="1">ROUND(INDIRECT(ADDRESS(ROW()+(0), COLUMN()+(-2), 1))*INDIRECT(ADDRESS(ROW()+(0), COLUMN()+(-1), 1))/100, 0)</f>
        <v>34.869</v>
      </c>
    </row>
    <row r="33" spans="1:8" ht="13.50" thickBot="1" customHeight="1">
      <c r="A33" s="21" t="s">
        <v>68</v>
      </c>
      <c r="B33" s="21"/>
      <c r="C33" s="21"/>
      <c r="D33" s="22"/>
      <c r="E33" s="23"/>
      <c r="F33" s="24" t="s">
        <v>69</v>
      </c>
      <c r="G33" s="25"/>
      <c r="H33" s="26">
        <f ca="1">ROUND(SUM(INDIRECT(ADDRESS(ROW()+(-1), COLUMN()+(0), 1)),INDIRECT(ADDRESS(ROW()+(-3), COLUMN()+(0), 1)),INDIRECT(ADDRESS(ROW()+(-11), COLUMN()+(0), 1)),INDIRECT(ADDRESS(ROW()+(-14), COLUMN()+(0), 1))), 0)</f>
        <v>1.7783e+006</v>
      </c>
    </row>
  </sheetData>
  <mergeCells count="3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A29:C29"/>
    <mergeCell ref="A30:C30"/>
    <mergeCell ref="F30:G30"/>
    <mergeCell ref="A31:C31"/>
    <mergeCell ref="E31:F31"/>
    <mergeCell ref="A32:C32"/>
    <mergeCell ref="A33:E33"/>
    <mergeCell ref="F33:G33"/>
  </mergeCells>
  <pageMargins left="0.147638" right="0.147638" top="0.206693" bottom="0.206693" header="0.0" footer="0.0"/>
  <pageSetup paperSize="9" orientation="portrait"/>
  <rowBreaks count="0" manualBreakCount="0">
    </rowBreaks>
</worksheet>
</file>