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<sst xmlns="http://schemas.openxmlformats.org/spreadsheetml/2006/main" count="46" uniqueCount="46">
  <si>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</si>
  <si>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ASA011</t>
  </si>
  <si>
    <t xml:space="preserve">Ud</t>
  </si>
  <si>
    <t xml:space="preserve">Registro de hormigón masivo "in situ".</t>
  </si>
  <si>
    <r>
      <rPr>
        <sz val="8.25"/>
        <color rgb="FF000000"/>
        <rFont val="Arial"/>
        <family val="2"/>
      </rPr>
      <t xml:space="preserve">Registro a pie de bajante enterrada, de hormigón masivo "in situ" fck 300, HM-30/B/20/I+Qb, de dimensiones interiores 60x60x60 cm, sobre solera de hormigón masivo de 15 cm de espesor, formación de pendiente mínima del 2%, con el mismo tipo de hormigón, con codo de PVC de 45° colocado en dado de hormigón, para evitar el golpe de bajada en la pendiente de la solera, cerrada superiormente con marco y tapa de fundición carga de rotura 125 kN; previa excavación con medios mecánicos y posterior relleno del trasdós con material granular. Incluso molde reutilizable de chapa metálica amortizable en 20 usos.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</si>
  <si>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</si>
  <si>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</si>
  <si>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</si>
  <si>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</si>
  <si>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</si>
  <si>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</si>
  <si>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</si>
  <si>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mt10hmf130iOe</t>
  </si>
  <si>
    <t xml:space="preserve">m³</t>
  </si>
  <si>
    <t xml:space="preserve">Hormigón masivo fck 300, tipo HM-30/B/19/I+Qb, elaborado en planta, con cemento resistente a sulfatos SR.</t>
  </si>
  <si>
    <t xml:space="preserve">mt11ppl030a</t>
  </si>
  <si>
    <t xml:space="preserve">Ud</t>
  </si>
  <si>
    <t xml:space="preserve">Codo 87°30' de PVC liso, D=125 mm.</t>
  </si>
  <si>
    <t xml:space="preserve">mt08epr030c</t>
  </si>
  <si>
    <t xml:space="preserve">Ud</t>
  </si>
  <si>
    <t xml:space="preserve">Molde reutilizable para formación de registros de sección cuadrada de 60x60x60 cm, de chapa metálica, incluso accesorios de montaje.</t>
  </si>
  <si>
    <t xml:space="preserve">mt11tfa010c</t>
  </si>
  <si>
    <t xml:space="preserve">Ud</t>
  </si>
  <si>
    <t xml:space="preserve">Marco y tapa de fundición, 60x60 cm, para registro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</si>
  <si>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</si>
  <si>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</si>
  <si>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</si>
  <si>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Subtotal materiales:</t>
  </si>
  <si>
    <t xml:space="preserve">Equipo y maquinaria</t>
  </si>
  <si>
    <t xml:space="preserve">mq01ret020b</t>
  </si>
  <si>
    <t xml:space="preserve">h</t>
  </si>
  <si>
    <t xml:space="preserve">Retrocargadora sobre neumáticos, de 70 kW.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</si>
  <si>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</si>
  <si>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</si>
  <si>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</si>
  <si>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</si>
  <si>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Oficial de construcción.</t>
  </si>
  <si>
    <t xml:space="preserve">mo113</t>
  </si>
  <si>
    <t xml:space="preserve">h</t>
  </si>
  <si>
    <t xml:space="preserve">Ayudante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</si>
  <si>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</si>
  <si>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</si>
  <si>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</si>
  <si>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</si>
  <si>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60.544G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</si>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</sst>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12" customWidth="1"/>
    <col min="3" max="3" width="7.31" customWidth="1"/>
    <col min="4" max="4" width="66.81" customWidth="1"/>
    <col min="5" max="5" width="12.92" customWidth="1"/>
    <col min="6" max="6" width="15.98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0.354</v>
      </c>
      <c r="F10" s="12">
        <v>1.28424e+06</v>
      </c>
      <c r="G10" s="12">
        <f ca="1">ROUND(INDIRECT(ADDRESS(ROW()+(0), COLUMN()+(-2), 1))*INDIRECT(ADDRESS(ROW()+(0), COLUMN()+(-1), 1)), 0)</f>
        <v>454.622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91070</v>
      </c>
      <c r="G11" s="12">
        <f ca="1">ROUND(INDIRECT(ADDRESS(ROW()+(0), COLUMN()+(-2), 1))*INDIRECT(ADDRESS(ROW()+(0), COLUMN()+(-1), 1)), 0)</f>
        <v>91.07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0.05</v>
      </c>
      <c r="F12" s="12">
        <v>2.27623e+06</v>
      </c>
      <c r="G12" s="12">
        <f ca="1">ROUND(INDIRECT(ADDRESS(ROW()+(0), COLUMN()+(-2), 1))*INDIRECT(ADDRESS(ROW()+(0), COLUMN()+(-1), 1)), 0)</f>
        <v>113.812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582581</v>
      </c>
      <c r="G13" s="12">
        <f ca="1">ROUND(INDIRECT(ADDRESS(ROW()+(0), COLUMN()+(-2), 1))*INDIRECT(ADDRESS(ROW()+(0), COLUMN()+(-1), 1)), 0)</f>
        <v>582.581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3">
        <v>0.581</v>
      </c>
      <c r="F14" s="14">
        <v>68187</v>
      </c>
      <c r="G14" s="14">
        <f ca="1">ROUND(INDIRECT(ADDRESS(ROW()+(0), COLUMN()+(-2), 1))*INDIRECT(ADDRESS(ROW()+(0), COLUMN()+(-1), 1)), 0)</f>
        <v>39.617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0)</f>
        <v>1.2817e+06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0.095</v>
      </c>
      <c r="F17" s="14">
        <v>233441</v>
      </c>
      <c r="G17" s="14">
        <f ca="1">ROUND(INDIRECT(ADDRESS(ROW()+(0), COLUMN()+(-2), 1))*INDIRECT(ADDRESS(ROW()+(0), COLUMN()+(-1), 1)), 0)</f>
        <v>22.177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1))), 0)</f>
        <v>22.177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1.72</v>
      </c>
      <c r="F20" s="12">
        <v>71618</v>
      </c>
      <c r="G20" s="12">
        <f ca="1">ROUND(INDIRECT(ADDRESS(ROW()+(0), COLUMN()+(-2), 1))*INDIRECT(ADDRESS(ROW()+(0), COLUMN()+(-1), 1)), 0)</f>
        <v>123.183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3">
        <v>1.287</v>
      </c>
      <c r="F21" s="14">
        <v>44181</v>
      </c>
      <c r="G21" s="14">
        <f ca="1">ROUND(INDIRECT(ADDRESS(ROW()+(0), COLUMN()+(-2), 1))*INDIRECT(ADDRESS(ROW()+(0), COLUMN()+(-1), 1)), 0)</f>
        <v>56.861</v>
      </c>
    </row>
    <row r="22" spans="1:7" ht="13.50" thickBot="1" customHeight="1">
      <c r="A22" s="15"/>
      <c r="B22" s="15"/>
      <c r="C22" s="15"/>
      <c r="D22" s="15"/>
      <c r="E22" s="9" t="s">
        <v>40</v>
      </c>
      <c r="F22" s="9"/>
      <c r="G22" s="17">
        <f ca="1">ROUND(SUM(INDIRECT(ADDRESS(ROW()+(-1), COLUMN()+(0), 1)),INDIRECT(ADDRESS(ROW()+(-2), COLUMN()+(0), 1))), 0)</f>
        <v>180.044</v>
      </c>
    </row>
    <row r="23" spans="1:7" ht="13.50" thickBot="1" customHeight="1">
      <c r="A23" s="15">
        <v>4</v>
      </c>
      <c r="B23" s="15"/>
      <c r="C23" s="15"/>
      <c r="D23" s="18" t="s">
        <v>41</v>
      </c>
      <c r="E23" s="18"/>
      <c r="F23" s="15"/>
      <c r="G23" s="15"/>
    </row>
    <row r="24" spans="1:7" ht="13.50" thickBot="1" customHeight="1">
      <c r="A24" s="19"/>
      <c r="B24" s="19"/>
      <c r="C24" s="20" t="s">
        <v>42</v>
      </c>
      <c r="D24" s="19" t="s">
        <v>43</v>
      </c>
      <c r="E24" s="13">
        <v>2</v>
      </c>
      <c r="F24" s="14">
        <f ca="1">ROUND(SUM(INDIRECT(ADDRESS(ROW()+(-2), COLUMN()+(1), 1)),INDIRECT(ADDRESS(ROW()+(-6), COLUMN()+(1), 1)),INDIRECT(ADDRESS(ROW()+(-9), COLUMN()+(1), 1))), 0)</f>
        <v>1.48392e+06</v>
      </c>
      <c r="G24" s="14">
        <f ca="1">ROUND(INDIRECT(ADDRESS(ROW()+(0), COLUMN()+(-2), 1))*INDIRECT(ADDRESS(ROW()+(0), COLUMN()+(-1), 1))/100, 0)</f>
        <v>29.678</v>
      </c>
    </row>
    <row r="25" spans="1:7" ht="13.50" thickBot="1" customHeight="1">
      <c r="A25" s="21" t="s">
        <v>44</v>
      </c>
      <c r="B25" s="21"/>
      <c r="C25" s="22"/>
      <c r="D25" s="23"/>
      <c r="E25" s="24" t="s">
        <v>45</v>
      </c>
      <c r="F25" s="25"/>
      <c r="G25" s="26">
        <f ca="1">ROUND(SUM(INDIRECT(ADDRESS(ROW()+(-1), COLUMN()+(0), 1)),INDIRECT(ADDRESS(ROW()+(-3), COLUMN()+(0), 1)),INDIRECT(ADDRESS(ROW()+(-7), COLUMN()+(0), 1)),INDIRECT(ADDRESS(ROW()+(-10), COLUMN()+(0), 1))), 0)</f>
        <v>1.5136e+06</v>
      </c>
    </row>
  </sheetData>
  <mergeCells count="29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E18:F18"/>
    <mergeCell ref="A19:B19"/>
    <mergeCell ref="D19:E19"/>
    <mergeCell ref="A20:B20"/>
    <mergeCell ref="A21:B21"/>
    <mergeCell ref="A22:B22"/>
    <mergeCell ref="E22:F22"/>
    <mergeCell ref="A23:B23"/>
    <mergeCell ref="D23:E23"/>
    <mergeCell ref="A24:B24"/>
    <mergeCell ref="A25:D25"/>
    <mergeCell ref="E25:F25"/>
  </mergeCells>
  <pageMargins left="0.147638" right="0.147638" top="0.206693" bottom="0.206693" header="0.0" footer="0.0"/>
  <pageSetup paperSize="9" orientation="portrait"/>
  <rowBreaks count="0" manualBreakCount="0">
    </rowBreaks>
</worksheet>
</file>