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<sst xmlns="http://schemas.openxmlformats.org/spreadsheetml/2006/main" count="106" uniqueCount="106">
  <si>
    <t xml:space="preserve"/>
  </si>
  <si>
    <t xml:space="preserve">ASA021</t>
  </si>
  <si>
    <t xml:space="preserve">Ud</t>
  </si>
  <si>
    <t xml:space="preserve">Registro con bomba, de obra de mampostería, "EBARA".</t>
  </si>
  <si>
    <r>
      <rPr>
        <sz val="8.25"/>
        <color rgb="FF000000"/>
        <rFont val="Arial"/>
        <family val="2"/>
      </rPr>
      <t xml:space="preserve">Registro con bomba enterrada, de dimensiones interiores 100x100x100 cm, construida con mampostería de ladrillo cerámico macizo, de 1/2 pie de espesor, asentado con mortero de cemento, confeccionado en obra, dosaje 1:6, sobre solera de hormigón masivo fck 300, HM-30/B/20/I+Qb de 15 cm de espesor, enfoscada y bruñida interiormente con mortero de cemento, confeccionado en obra, con aditivo hidrófugo, dosaje 1:3 formando aristas y esquinas a media caña, con sifón formado por un codo de 87°30' de PVC largo, cerrada superiormente con tejuelón cerámico hueco machihembrado, losa de hormigón fck 300, HA-30/B/19/IIb+Qb de 20 cm de espesor reforzada con armadura secundaria de distribución y tapa prefabricada de hormigón armado con cierre hermético al paso de los olores mefíticos; electrobomba sumergible, para achique de aguas limpias o ligeramente cargadas, construida en acero inoxidable, modelo BEST ONE MA "EBARA", con una potencia de 0,25 kW y salida de impulsión roscada de 1 1/4", para una altura máxima de inmersión de 5 m, temperatura máxima del líquido conducido 35°C para uso doméstico y 40°C para otras aplicaciones y tamaño máximo de paso de sólidos 10 mm, con cuerpo de impulsión, filtro, impulsor, carcasa, tapa de motor y eje motor de acero inoxidable AISI 304, cierre mecánico con doble retén en cámara de aceite, motor asíncrono de 2 polos, aislamiento clase F, para alimentación monofásica a 230 V y 50 Hz de frecuencia, condensador y protección termoamperimétrica de rearme automático incorporados, protección IP68, con regulador de nivel incorporado y cable eléctrico de conexión de 5 metros con toma de corriente tipo shuko, conectada a ducto de impulsión de aguas residuales realizado con tubo de PVC. Incluso salida de ventilación, accesorios, uniones y piezas especiales para la instalación de una bomba y su conexión a las redes eléctrica y de saneamiento. El precio no incluye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</si>
  <si>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</si>
  <si>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</si>
  <si>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</si>
  <si>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</si>
  <si>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</si>
  <si>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</si>
  <si>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</si>
  <si>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mt10hmf130iOe</t>
  </si>
  <si>
    <t xml:space="preserve">m³</t>
  </si>
  <si>
    <t xml:space="preserve">Hormigón masivo fck 300, tipo HM-30/B/19/I+Qb, elaborado en planta, con cemento resistente a sulfatos SR.</t>
  </si>
  <si>
    <t xml:space="preserve">mt04lma010b</t>
  </si>
  <si>
    <t xml:space="preserve">Ud</t>
  </si>
  <si>
    <t xml:space="preserve">Ladrillo cerámico macizo de elaboración mecánica, para revestir, 25x12x5 cm, densidad 2300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</si>
  <si>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</si>
  <si>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</si>
  <si>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</si>
  <si>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</si>
  <si>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</si>
  <si>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</si>
  <si>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mt08cem000p</t>
  </si>
  <si>
    <t xml:space="preserve">kg</t>
  </si>
  <si>
    <t xml:space="preserve">Cemento gris en bolsas.</t>
  </si>
  <si>
    <t xml:space="preserve">mt11ppl030b</t>
  </si>
  <si>
    <t xml:space="preserve">Ud</t>
  </si>
  <si>
    <t xml:space="preserve">Codo 87°30' de PVC liso, D=160 mm.</t>
  </si>
  <si>
    <t xml:space="preserve">mt08adt010</t>
  </si>
  <si>
    <t xml:space="preserve">kg</t>
  </si>
  <si>
    <t xml:space="preserve">Aditivo hidrófugo para impermeabilización de morteros u hormigones.</t>
  </si>
  <si>
    <t xml:space="preserve">mt04lvg020c</t>
  </si>
  <si>
    <t xml:space="preserve">Ud</t>
  </si>
  <si>
    <t xml:space="preserve">Tejuelón cerámico hueco machihembrado, para revestir, 80x25x3 cm, con las testas rectas.</t>
  </si>
  <si>
    <t xml:space="preserve">mt07ame141bbq1</t>
  </si>
  <si>
    <t xml:space="preserve">m²</t>
  </si>
  <si>
    <t xml:space="preserve">Armadura secundaria de distribución ensamblada "in situ" ø 6 c/15 - ø 6 c/15 de acero AP 500, según NP 4007 99, con varillas conformadas longitudinales de 6 mm de diámetro cada 15 cm y varillas conformadas transversales de 6 mm de diámetro cada 15 cm.</t>
  </si>
  <si>
    <t xml:space="preserve">mt07aco020h</t>
  </si>
  <si>
    <t xml:space="preserve">Ud</t>
  </si>
  <si>
    <t xml:space="preserve">Separador homologado para losas macizas.</t>
  </si>
  <si>
    <t xml:space="preserve">mt10haf130jbzh</t>
  </si>
  <si>
    <t xml:space="preserve">m³</t>
  </si>
  <si>
    <t xml:space="preserve">Hormigón fck 300, tipo HA-30/B/19/IIb+Qb según EHE-08, elaborado en planta, con cemento resistente a sulfatos.</t>
  </si>
  <si>
    <t xml:space="preserve">mt11var100</t>
  </si>
  <si>
    <t xml:space="preserve">Ud</t>
  </si>
  <si>
    <t xml:space="preserve">Conjunto de elementos necesarios para garantizar el cierre hermético al paso de olores mefíticos en cámaras de inspección cloacal, compuesto por: angulares y chapas metálicas con sus elementos de fijación y anclaje, junta de neopreno, aceite y demás accesorios.</t>
  </si>
  <si>
    <t xml:space="preserve">mt11arf010f</t>
  </si>
  <si>
    <t xml:space="preserve">Ud</t>
  </si>
  <si>
    <t xml:space="preserve">Tapa de hormigón armado prefabricada, 96x96x5 cm.</t>
  </si>
  <si>
    <t xml:space="preserve">mt36bom050r</t>
  </si>
  <si>
    <t xml:space="preserve">m</t>
  </si>
  <si>
    <t xml:space="preserve">Ducto de impulsión de aguas residuales realizado con tubo de PVC para presión de 10 atm, de 40 mm de diámetro, con extremo abocardado.</t>
  </si>
  <si>
    <t xml:space="preserve">mt36bom051r</t>
  </si>
  <si>
    <t xml:space="preserve">Ud</t>
  </si>
  <si>
    <t xml:space="preserve">Repercusión, por m de tubería, de accesorios, uniones y piezas especiales para tubo de PVC para presión de 10 atm, de 40 mm de diámetro.</t>
  </si>
  <si>
    <t xml:space="preserve">mt37vre010e</t>
  </si>
  <si>
    <t xml:space="preserve">Ud</t>
  </si>
  <si>
    <t xml:space="preserve">Válvula de retención, con rosca GAS de 1 1/4", "EBARA".</t>
  </si>
  <si>
    <t xml:space="preserve">mt37svc010i</t>
  </si>
  <si>
    <t xml:space="preserve">Ud</t>
  </si>
  <si>
    <t xml:space="preserve">Válvula de compuerta de latón fundido, para roscar, de 1 1/4".</t>
  </si>
  <si>
    <t xml:space="preserve">mt36bse020D</t>
  </si>
  <si>
    <t xml:space="preserve">Ud</t>
  </si>
  <si>
    <t xml:space="preserve">Electrobomba sumergible, para achique de aguas limpias o ligeramente cargadas, construida en acero inoxidable, modelo BEST ONE MA "EBARA", con una potencia de 0,25 kW y salida de impulsión roscada de 1 1/4", para una altura máxima de inmersión de 5 m, temperatura máxima del líquido conducido 35°C para uso doméstico y 40°C para otras aplicaciones y tamaño máximo de paso de sólidos 10 mm, con cuerpo de impulsión, filtro, impulsor, carcasa, tapa de motor y eje motor de acero inoxidable AISI 304, cierre mecánico con doble retén en cámara de aceite, motor asíncrono de 2 polos, aislamiento clase F, para alimentación monofásica a 230 V y 50 Hz de frecuencia, condensador y protección termoamperimétrica de rearme automático incorporados, protección IP68, con regulador de nivel incorporado y cable eléctrico de conexión de 5 metros con toma de corriente tipo shuko.</t>
  </si>
  <si>
    <t xml:space="preserve">mt36bom020</t>
  </si>
  <si>
    <t xml:space="preserve">Ud</t>
  </si>
  <si>
    <t xml:space="preserve">Accesorios para instalación de bomba sumergible portátil, para achique de aguas, instalada en registro enterrada y conexión a la red de evacuación.</t>
  </si>
  <si>
    <t xml:space="preserve">mt36bom060b</t>
  </si>
  <si>
    <t xml:space="preserve">Ud</t>
  </si>
  <si>
    <t xml:space="preserve">Conexión a la red eléctrica de bomba sumergible portátil, para achique de aguas, instalada en registro enterrada.</t>
  </si>
  <si>
    <t xml:space="preserve">mt37bce909a</t>
  </si>
  <si>
    <t xml:space="preserve">Ud</t>
  </si>
  <si>
    <t xml:space="preserve">Puesta en marcha de sistema de elevación de aguas residuales con electrobomba sumergible, "EBARA".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</si>
  <si>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</si>
  <si>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</si>
  <si>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</si>
  <si>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</si>
  <si>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Hormigonera eléctrica con una capacidad de amasado de 160 l.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</si>
  <si>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</si>
  <si>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</si>
  <si>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</si>
  <si>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</si>
  <si>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</si>
  <si>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mo077</t>
  </si>
  <si>
    <t xml:space="preserve">h</t>
  </si>
  <si>
    <t xml:space="preserve">Medio oficial de construcción.</t>
  </si>
  <si>
    <t xml:space="preserve">mo113</t>
  </si>
  <si>
    <t xml:space="preserve">h</t>
  </si>
  <si>
    <t xml:space="preserve">Ayudante de construcción.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</si>
  <si>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</si>
  <si>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</si>
  <si>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</si>
  <si>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</si>
  <si>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</si>
  <si>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</si>
  <si>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mo003</t>
  </si>
  <si>
    <t xml:space="preserve">h</t>
  </si>
  <si>
    <t xml:space="preserve">Oficial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</si>
  <si>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</si>
  <si>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</si>
  <si>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</si>
  <si>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</si>
  <si>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416.113G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</si>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</sst>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1.36" customWidth="1"/>
    <col min="4" max="4" width="7.65" customWidth="1"/>
    <col min="5" max="5" width="63.58" customWidth="1"/>
    <col min="6" max="6" width="13.77" customWidth="1"/>
    <col min="7" max="7" width="15.1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60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0.356</v>
      </c>
      <c r="G10" s="12">
        <v>1.28424e+06</v>
      </c>
      <c r="H10" s="12">
        <f ca="1">ROUND(INDIRECT(ADDRESS(ROW()+(0), COLUMN()+(-2), 1))*INDIRECT(ADDRESS(ROW()+(0), COLUMN()+(-1), 1)), 0)</f>
        <v>457.191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337</v>
      </c>
      <c r="G11" s="12">
        <v>3200</v>
      </c>
      <c r="H11" s="12">
        <f ca="1">ROUND(INDIRECT(ADDRESS(ROW()+(0), COLUMN()+(-2), 1))*INDIRECT(ADDRESS(ROW()+(0), COLUMN()+(-1), 1)), 0)</f>
        <v>1.0784e+06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0.04</v>
      </c>
      <c r="G12" s="12">
        <v>9276</v>
      </c>
      <c r="H12" s="12">
        <f ca="1">ROUND(INDIRECT(ADDRESS(ROW()+(0), COLUMN()+(-2), 1))*INDIRECT(ADDRESS(ROW()+(0), COLUMN()+(-1), 1)), 0)</f>
        <v>371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0.315</v>
      </c>
      <c r="G13" s="12">
        <v>106727</v>
      </c>
      <c r="H13" s="12">
        <f ca="1">ROUND(INDIRECT(ADDRESS(ROW()+(0), COLUMN()+(-2), 1))*INDIRECT(ADDRESS(ROW()+(0), COLUMN()+(-1), 1)), 0)</f>
        <v>33.619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65.091</v>
      </c>
      <c r="G14" s="12">
        <v>1187</v>
      </c>
      <c r="H14" s="12">
        <f ca="1">ROUND(INDIRECT(ADDRESS(ROW()+(0), COLUMN()+(-2), 1))*INDIRECT(ADDRESS(ROW()+(0), COLUMN()+(-1), 1)), 0)</f>
        <v>77.263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1</v>
      </c>
      <c r="G15" s="12">
        <v>156454</v>
      </c>
      <c r="H15" s="12">
        <f ca="1">ROUND(INDIRECT(ADDRESS(ROW()+(0), COLUMN()+(-2), 1))*INDIRECT(ADDRESS(ROW()+(0), COLUMN()+(-1), 1)), 0)</f>
        <v>156.454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0.675</v>
      </c>
      <c r="G16" s="12">
        <v>7421</v>
      </c>
      <c r="H16" s="12">
        <f ca="1">ROUND(INDIRECT(ADDRESS(ROW()+(0), COLUMN()+(-2), 1))*INDIRECT(ADDRESS(ROW()+(0), COLUMN()+(-1), 1)), 0)</f>
        <v>5.009</v>
      </c>
    </row>
    <row r="17" spans="1:8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4</v>
      </c>
      <c r="G17" s="12">
        <v>7209</v>
      </c>
      <c r="H17" s="12">
        <f ca="1">ROUND(INDIRECT(ADDRESS(ROW()+(0), COLUMN()+(-2), 1))*INDIRECT(ADDRESS(ROW()+(0), COLUMN()+(-1), 1)), 0)</f>
        <v>28.836</v>
      </c>
    </row>
    <row r="18" spans="1:8" ht="45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0.445</v>
      </c>
      <c r="G18" s="12">
        <v>18498</v>
      </c>
      <c r="H18" s="12">
        <f ca="1">ROUND(INDIRECT(ADDRESS(ROW()+(0), COLUMN()+(-2), 1))*INDIRECT(ADDRESS(ROW()+(0), COLUMN()+(-1), 1)), 0)</f>
        <v>8.232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4</v>
      </c>
      <c r="G19" s="12">
        <v>543</v>
      </c>
      <c r="H19" s="12">
        <f ca="1">ROUND(INDIRECT(ADDRESS(ROW()+(0), COLUMN()+(-2), 1))*INDIRECT(ADDRESS(ROW()+(0), COLUMN()+(-1), 1)), 0)</f>
        <v>2.172</v>
      </c>
    </row>
    <row r="20" spans="1:8" ht="24.0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0.123</v>
      </c>
      <c r="G20" s="12">
        <v>1.30993e+06</v>
      </c>
      <c r="H20" s="12">
        <f ca="1">ROUND(INDIRECT(ADDRESS(ROW()+(0), COLUMN()+(-2), 1))*INDIRECT(ADDRESS(ROW()+(0), COLUMN()+(-1), 1)), 0)</f>
        <v>161.121</v>
      </c>
    </row>
    <row r="21" spans="1:8" ht="45.0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1</v>
      </c>
      <c r="G21" s="12">
        <v>86351</v>
      </c>
      <c r="H21" s="12">
        <f ca="1">ROUND(INDIRECT(ADDRESS(ROW()+(0), COLUMN()+(-2), 1))*INDIRECT(ADDRESS(ROW()+(0), COLUMN()+(-1), 1)), 0)</f>
        <v>86.351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1</v>
      </c>
      <c r="G22" s="12">
        <v>481472</v>
      </c>
      <c r="H22" s="12">
        <f ca="1">ROUND(INDIRECT(ADDRESS(ROW()+(0), COLUMN()+(-2), 1))*INDIRECT(ADDRESS(ROW()+(0), COLUMN()+(-1), 1)), 0)</f>
        <v>481.472</v>
      </c>
    </row>
    <row r="23" spans="1:8" ht="24.0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2</v>
      </c>
      <c r="G23" s="12">
        <v>24288</v>
      </c>
      <c r="H23" s="12">
        <f ca="1">ROUND(INDIRECT(ADDRESS(ROW()+(0), COLUMN()+(-2), 1))*INDIRECT(ADDRESS(ROW()+(0), COLUMN()+(-1), 1)), 0)</f>
        <v>48.576</v>
      </c>
    </row>
    <row r="24" spans="1:8" ht="24.0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2</v>
      </c>
      <c r="G24" s="12">
        <v>7284</v>
      </c>
      <c r="H24" s="12">
        <f ca="1">ROUND(INDIRECT(ADDRESS(ROW()+(0), COLUMN()+(-2), 1))*INDIRECT(ADDRESS(ROW()+(0), COLUMN()+(-1), 1)), 0)</f>
        <v>14.568</v>
      </c>
    </row>
    <row r="25" spans="1:8" ht="13.5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1">
        <v>1</v>
      </c>
      <c r="G25" s="12">
        <v>1.06761e+06</v>
      </c>
      <c r="H25" s="12">
        <f ca="1">ROUND(INDIRECT(ADDRESS(ROW()+(0), COLUMN()+(-2), 1))*INDIRECT(ADDRESS(ROW()+(0), COLUMN()+(-1), 1)), 0)</f>
        <v>1.06761e+06</v>
      </c>
    </row>
    <row r="26" spans="1:8" ht="13.50" thickBot="1" customHeight="1">
      <c r="A26" s="1" t="s">
        <v>60</v>
      </c>
      <c r="B26" s="1"/>
      <c r="C26" s="1"/>
      <c r="D26" s="10" t="s">
        <v>61</v>
      </c>
      <c r="E26" s="1" t="s">
        <v>62</v>
      </c>
      <c r="F26" s="11">
        <v>1</v>
      </c>
      <c r="G26" s="12">
        <v>148637</v>
      </c>
      <c r="H26" s="12">
        <f ca="1">ROUND(INDIRECT(ADDRESS(ROW()+(0), COLUMN()+(-2), 1))*INDIRECT(ADDRESS(ROW()+(0), COLUMN()+(-1), 1)), 0)</f>
        <v>148.637</v>
      </c>
    </row>
    <row r="27" spans="1:8" ht="139.50" thickBot="1" customHeight="1">
      <c r="A27" s="1" t="s">
        <v>63</v>
      </c>
      <c r="B27" s="1"/>
      <c r="C27" s="1"/>
      <c r="D27" s="10" t="s">
        <v>64</v>
      </c>
      <c r="E27" s="1" t="s">
        <v>65</v>
      </c>
      <c r="F27" s="11">
        <v>1</v>
      </c>
      <c r="G27" s="12">
        <v>4.44839e+06</v>
      </c>
      <c r="H27" s="12">
        <f ca="1">ROUND(INDIRECT(ADDRESS(ROW()+(0), COLUMN()+(-2), 1))*INDIRECT(ADDRESS(ROW()+(0), COLUMN()+(-1), 1)), 0)</f>
        <v>4.44839e+06</v>
      </c>
    </row>
    <row r="28" spans="1:8" ht="24.00" thickBot="1" customHeight="1">
      <c r="A28" s="1" t="s">
        <v>66</v>
      </c>
      <c r="B28" s="1"/>
      <c r="C28" s="1"/>
      <c r="D28" s="10" t="s">
        <v>67</v>
      </c>
      <c r="E28" s="1" t="s">
        <v>68</v>
      </c>
      <c r="F28" s="11">
        <v>1</v>
      </c>
      <c r="G28" s="12">
        <v>234979</v>
      </c>
      <c r="H28" s="12">
        <f ca="1">ROUND(INDIRECT(ADDRESS(ROW()+(0), COLUMN()+(-2), 1))*INDIRECT(ADDRESS(ROW()+(0), COLUMN()+(-1), 1)), 0)</f>
        <v>234.979</v>
      </c>
    </row>
    <row r="29" spans="1:8" ht="24.00" thickBot="1" customHeight="1">
      <c r="A29" s="1" t="s">
        <v>69</v>
      </c>
      <c r="B29" s="1"/>
      <c r="C29" s="1"/>
      <c r="D29" s="10" t="s">
        <v>70</v>
      </c>
      <c r="E29" s="1" t="s">
        <v>71</v>
      </c>
      <c r="F29" s="11">
        <v>1</v>
      </c>
      <c r="G29" s="12">
        <v>52334</v>
      </c>
      <c r="H29" s="12">
        <f ca="1">ROUND(INDIRECT(ADDRESS(ROW()+(0), COLUMN()+(-2), 1))*INDIRECT(ADDRESS(ROW()+(0), COLUMN()+(-1), 1)), 0)</f>
        <v>52.334</v>
      </c>
    </row>
    <row r="30" spans="1:8" ht="24.00" thickBot="1" customHeight="1">
      <c r="A30" s="1" t="s">
        <v>72</v>
      </c>
      <c r="B30" s="1"/>
      <c r="C30" s="1"/>
      <c r="D30" s="10" t="s">
        <v>73</v>
      </c>
      <c r="E30" s="1" t="s">
        <v>74</v>
      </c>
      <c r="F30" s="13">
        <v>1</v>
      </c>
      <c r="G30" s="14">
        <v>962945</v>
      </c>
      <c r="H30" s="14">
        <f ca="1">ROUND(INDIRECT(ADDRESS(ROW()+(0), COLUMN()+(-2), 1))*INDIRECT(ADDRESS(ROW()+(0), COLUMN()+(-1), 1)), 0)</f>
        <v>962.945</v>
      </c>
    </row>
    <row r="31" spans="1:8" ht="13.50" thickBot="1" customHeight="1">
      <c r="A31" s="15"/>
      <c r="B31" s="15"/>
      <c r="C31" s="15"/>
      <c r="D31" s="15"/>
      <c r="E31" s="15"/>
      <c r="F31" s="9" t="s">
        <v>75</v>
      </c>
      <c r="G31" s="9"/>
      <c r="H3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1))), 0)</f>
        <v>9.55453e+06</v>
      </c>
    </row>
    <row r="32" spans="1:8" ht="13.50" thickBot="1" customHeight="1">
      <c r="A32" s="15">
        <v>2</v>
      </c>
      <c r="B32" s="15"/>
      <c r="C32" s="15"/>
      <c r="D32" s="15"/>
      <c r="E32" s="18" t="s">
        <v>76</v>
      </c>
      <c r="F32" s="18"/>
      <c r="G32" s="15"/>
      <c r="H32" s="15"/>
    </row>
    <row r="33" spans="1:8" ht="13.50" thickBot="1" customHeight="1">
      <c r="A33" s="1" t="s">
        <v>77</v>
      </c>
      <c r="B33" s="1"/>
      <c r="C33" s="1"/>
      <c r="D33" s="10" t="s">
        <v>78</v>
      </c>
      <c r="E33" s="1" t="s">
        <v>79</v>
      </c>
      <c r="F33" s="13">
        <v>0.163</v>
      </c>
      <c r="G33" s="14">
        <v>19690</v>
      </c>
      <c r="H33" s="14">
        <f ca="1">ROUND(INDIRECT(ADDRESS(ROW()+(0), COLUMN()+(-2), 1))*INDIRECT(ADDRESS(ROW()+(0), COLUMN()+(-1), 1)), 0)</f>
        <v>3.209</v>
      </c>
    </row>
    <row r="34" spans="1:8" ht="13.50" thickBot="1" customHeight="1">
      <c r="A34" s="15"/>
      <c r="B34" s="15"/>
      <c r="C34" s="15"/>
      <c r="D34" s="15"/>
      <c r="E34" s="15"/>
      <c r="F34" s="9" t="s">
        <v>80</v>
      </c>
      <c r="G34" s="9"/>
      <c r="H34" s="17">
        <f ca="1">ROUND(SUM(INDIRECT(ADDRESS(ROW()+(-1), COLUMN()+(0), 1))), 0)</f>
        <v>3.209</v>
      </c>
    </row>
    <row r="35" spans="1:8" ht="13.50" thickBot="1" customHeight="1">
      <c r="A35" s="15">
        <v>3</v>
      </c>
      <c r="B35" s="15"/>
      <c r="C35" s="15"/>
      <c r="D35" s="15"/>
      <c r="E35" s="18" t="s">
        <v>81</v>
      </c>
      <c r="F35" s="18"/>
      <c r="G35" s="15"/>
      <c r="H35" s="15"/>
    </row>
    <row r="36" spans="1:8" ht="13.50" thickBot="1" customHeight="1">
      <c r="A36" s="1" t="s">
        <v>82</v>
      </c>
      <c r="B36" s="1"/>
      <c r="C36" s="1"/>
      <c r="D36" s="10" t="s">
        <v>83</v>
      </c>
      <c r="E36" s="1" t="s">
        <v>84</v>
      </c>
      <c r="F36" s="11">
        <v>3.188</v>
      </c>
      <c r="G36" s="12">
        <v>71618</v>
      </c>
      <c r="H36" s="12">
        <f ca="1">ROUND(INDIRECT(ADDRESS(ROW()+(0), COLUMN()+(-2), 1))*INDIRECT(ADDRESS(ROW()+(0), COLUMN()+(-1), 1)), 0)</f>
        <v>228.318</v>
      </c>
    </row>
    <row r="37" spans="1:8" ht="13.50" thickBot="1" customHeight="1">
      <c r="A37" s="1" t="s">
        <v>85</v>
      </c>
      <c r="B37" s="1"/>
      <c r="C37" s="1"/>
      <c r="D37" s="10" t="s">
        <v>86</v>
      </c>
      <c r="E37" s="1" t="s">
        <v>87</v>
      </c>
      <c r="F37" s="11">
        <v>0.398</v>
      </c>
      <c r="G37" s="12">
        <v>45914</v>
      </c>
      <c r="H37" s="12">
        <f ca="1">ROUND(INDIRECT(ADDRESS(ROW()+(0), COLUMN()+(-2), 1))*INDIRECT(ADDRESS(ROW()+(0), COLUMN()+(-1), 1)), 0)</f>
        <v>18.274</v>
      </c>
    </row>
    <row r="38" spans="1:8" ht="13.50" thickBot="1" customHeight="1">
      <c r="A38" s="1" t="s">
        <v>88</v>
      </c>
      <c r="B38" s="1"/>
      <c r="C38" s="1"/>
      <c r="D38" s="10" t="s">
        <v>89</v>
      </c>
      <c r="E38" s="1" t="s">
        <v>90</v>
      </c>
      <c r="F38" s="11">
        <v>4.33</v>
      </c>
      <c r="G38" s="12">
        <v>44181</v>
      </c>
      <c r="H38" s="12">
        <f ca="1">ROUND(INDIRECT(ADDRESS(ROW()+(0), COLUMN()+(-2), 1))*INDIRECT(ADDRESS(ROW()+(0), COLUMN()+(-1), 1)), 0)</f>
        <v>191.304</v>
      </c>
    </row>
    <row r="39" spans="1:8" ht="13.50" thickBot="1" customHeight="1">
      <c r="A39" s="1" t="s">
        <v>91</v>
      </c>
      <c r="B39" s="1"/>
      <c r="C39" s="1"/>
      <c r="D39" s="10" t="s">
        <v>92</v>
      </c>
      <c r="E39" s="1" t="s">
        <v>93</v>
      </c>
      <c r="F39" s="11">
        <v>1.063</v>
      </c>
      <c r="G39" s="12">
        <v>73602</v>
      </c>
      <c r="H39" s="12">
        <f ca="1">ROUND(INDIRECT(ADDRESS(ROW()+(0), COLUMN()+(-2), 1))*INDIRECT(ADDRESS(ROW()+(0), COLUMN()+(-1), 1)), 0)</f>
        <v>78.239</v>
      </c>
    </row>
    <row r="40" spans="1:8" ht="13.50" thickBot="1" customHeight="1">
      <c r="A40" s="1" t="s">
        <v>94</v>
      </c>
      <c r="B40" s="1"/>
      <c r="C40" s="1"/>
      <c r="D40" s="10" t="s">
        <v>95</v>
      </c>
      <c r="E40" s="1" t="s">
        <v>96</v>
      </c>
      <c r="F40" s="11">
        <v>1.063</v>
      </c>
      <c r="G40" s="12">
        <v>45831</v>
      </c>
      <c r="H40" s="12">
        <f ca="1">ROUND(INDIRECT(ADDRESS(ROW()+(0), COLUMN()+(-2), 1))*INDIRECT(ADDRESS(ROW()+(0), COLUMN()+(-1), 1)), 0)</f>
        <v>48.718</v>
      </c>
    </row>
    <row r="41" spans="1:8" ht="13.50" thickBot="1" customHeight="1">
      <c r="A41" s="1" t="s">
        <v>97</v>
      </c>
      <c r="B41" s="1"/>
      <c r="C41" s="1"/>
      <c r="D41" s="10" t="s">
        <v>98</v>
      </c>
      <c r="E41" s="1" t="s">
        <v>99</v>
      </c>
      <c r="F41" s="13">
        <v>1.036</v>
      </c>
      <c r="G41" s="14">
        <v>73602</v>
      </c>
      <c r="H41" s="14">
        <f ca="1">ROUND(INDIRECT(ADDRESS(ROW()+(0), COLUMN()+(-2), 1))*INDIRECT(ADDRESS(ROW()+(0), COLUMN()+(-1), 1)), 0)</f>
        <v>76.252</v>
      </c>
    </row>
    <row r="42" spans="1:8" ht="13.50" thickBot="1" customHeight="1">
      <c r="A42" s="15"/>
      <c r="B42" s="15"/>
      <c r="C42" s="15"/>
      <c r="D42" s="15"/>
      <c r="E42" s="15"/>
      <c r="F42" s="9" t="s">
        <v>100</v>
      </c>
      <c r="G42" s="9"/>
      <c r="H4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641.105</v>
      </c>
    </row>
    <row r="43" spans="1:8" ht="13.50" thickBot="1" customHeight="1">
      <c r="A43" s="15">
        <v>4</v>
      </c>
      <c r="B43" s="15"/>
      <c r="C43" s="15"/>
      <c r="D43" s="15"/>
      <c r="E43" s="18" t="s">
        <v>101</v>
      </c>
      <c r="F43" s="18"/>
      <c r="G43" s="15"/>
      <c r="H43" s="15"/>
    </row>
    <row r="44" spans="1:8" ht="13.50" thickBot="1" customHeight="1">
      <c r="A44" s="19"/>
      <c r="B44" s="19"/>
      <c r="C44" s="19"/>
      <c r="D44" s="20" t="s">
        <v>102</v>
      </c>
      <c r="E44" s="19" t="s">
        <v>103</v>
      </c>
      <c r="F44" s="13">
        <v>2</v>
      </c>
      <c r="G44" s="14">
        <f ca="1">ROUND(SUM(INDIRECT(ADDRESS(ROW()+(-2), COLUMN()+(1), 1)),INDIRECT(ADDRESS(ROW()+(-10), COLUMN()+(1), 1)),INDIRECT(ADDRESS(ROW()+(-13), COLUMN()+(1), 1))), 0)</f>
        <v>1.01988e+07</v>
      </c>
      <c r="H44" s="14">
        <f ca="1">ROUND(INDIRECT(ADDRESS(ROW()+(0), COLUMN()+(-2), 1))*INDIRECT(ADDRESS(ROW()+(0), COLUMN()+(-1), 1))/100, 0)</f>
        <v>203.977</v>
      </c>
    </row>
    <row r="45" spans="1:8" ht="13.50" thickBot="1" customHeight="1">
      <c r="A45" s="21" t="s">
        <v>104</v>
      </c>
      <c r="B45" s="21"/>
      <c r="C45" s="21"/>
      <c r="D45" s="22"/>
      <c r="E45" s="23"/>
      <c r="F45" s="24" t="s">
        <v>105</v>
      </c>
      <c r="G45" s="25"/>
      <c r="H45" s="26">
        <f ca="1">ROUND(SUM(INDIRECT(ADDRESS(ROW()+(-1), COLUMN()+(0), 1)),INDIRECT(ADDRESS(ROW()+(-3), COLUMN()+(0), 1)),INDIRECT(ADDRESS(ROW()+(-11), COLUMN()+(0), 1)),INDIRECT(ADDRESS(ROW()+(-14), COLUMN()+(0), 1))), 0)</f>
        <v>1.04028e+07</v>
      </c>
    </row>
  </sheetData>
  <mergeCells count="49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F31:G31"/>
    <mergeCell ref="A32:C32"/>
    <mergeCell ref="E32:F32"/>
    <mergeCell ref="A33:C33"/>
    <mergeCell ref="A34:C34"/>
    <mergeCell ref="F34:G34"/>
    <mergeCell ref="A35:C35"/>
    <mergeCell ref="E35:F35"/>
    <mergeCell ref="A36:C36"/>
    <mergeCell ref="A37:C37"/>
    <mergeCell ref="A38:C38"/>
    <mergeCell ref="A39:C39"/>
    <mergeCell ref="A40:C40"/>
    <mergeCell ref="A41:C41"/>
    <mergeCell ref="A42:C42"/>
    <mergeCell ref="F42:G42"/>
    <mergeCell ref="A43:C43"/>
    <mergeCell ref="E43:F43"/>
    <mergeCell ref="A44:C44"/>
    <mergeCell ref="A45:E45"/>
    <mergeCell ref="F45:G45"/>
  </mergeCells>
  <pageMargins left="0.147638" right="0.147638" top="0.206693" bottom="0.206693" header="0.0" footer="0.0"/>
  <pageSetup paperSize="9" orientation="portrait"/>
  <rowBreaks count="0" manualBreakCount="0">
    </rowBreaks>
</worksheet>
</file>