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<sst xmlns="http://schemas.openxmlformats.org/spreadsheetml/2006/main" count="58" uniqueCount="58">
  <si>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</si>
  <si>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ASB010</t>
  </si>
  <si>
    <t xml:space="preserve">m</t>
  </si>
  <si>
    <t xml:space="preserve">Acometida general de saneamiento.</t>
  </si>
  <si>
    <r>
      <rPr>
        <sz val="8.25"/>
        <color rgb="FF000000"/>
        <rFont val="Arial"/>
        <family val="2"/>
      </rPr>
      <t xml:space="preserve">Acometida general de saneamiento, para la evacuación de aguas residuales y/o pluviales a la red general del municipio, con una pendiente mínima del 2%, para la evacuación de aguas residuales y/o pluviales, formada por tubo de PVC liso, serie SN-2, rigidez anular nominal 2 kN/m², de 200 mm de diámetro exterior, con junta elástica, colocado sobre colchón de arena de 10 cm de espesor, debidamente compactada y nivelada con pisón vibrante de guiado manual, relleno lateral compactando hasta los riñones y posterior relleno con la misma arena hasta 30 cm por encima de la generatriz superior de la tubería, con sus correspondientes juntas y piezas especiales. Incluso lubricante para montaje y hormigón masivo fck 200, HM-20/P/20/I para la posterior reposición del firme existente. El precio incluye la demolición y el levantado del firme existente, pero no incluye la excavación, el relleno principal ni la conexión a la red general de saneamiento.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</si>
  <si>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</si>
  <si>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</si>
  <si>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</si>
  <si>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</si>
  <si>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</si>
  <si>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</si>
  <si>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</si>
  <si>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</si>
  <si>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</si>
  <si>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</si>
  <si>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mt11tpb020d</t>
  </si>
  <si>
    <t xml:space="preserve">m</t>
  </si>
  <si>
    <t xml:space="preserve">Tubo de PVC liso, para saneamiento enterrado sin presión, serie SN-2, rigidez anular nominal 2 kN/m², de 200 mm de diámetro exterior y 4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</si>
  <si>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</si>
  <si>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</si>
  <si>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</si>
  <si>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mt10hmf130nwg</t>
  </si>
  <si>
    <t xml:space="preserve">m³</t>
  </si>
  <si>
    <t xml:space="preserve">Hormigón masivo fck 200, tipo HM-20/P/19/I, elaborado en planta.</t>
  </si>
  <si>
    <t xml:space="preserve">Subtotal materiales:</t>
  </si>
  <si>
    <t xml:space="preserve">Equipo y maquinaria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</si>
  <si>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</si>
  <si>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</si>
  <si>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</si>
  <si>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</si>
  <si>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</si>
  <si>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</si>
  <si>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</si>
  <si>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</si>
  <si>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</si>
  <si>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</si>
  <si>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</si>
  <si>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</si>
  <si>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</si>
  <si>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</si>
  <si>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</si>
  <si>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</si>
  <si>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</si>
  <si>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</si>
  <si>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</si>
  <si>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</si>
  <si>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</si>
  <si>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</si>
  <si>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</si>
  <si>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</si>
  <si>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</si>
  <si>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</si>
  <si>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</si>
  <si>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</si>
  <si>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</si>
  <si>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</si>
  <si>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36.817G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</si>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</sst>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7.65" customWidth="1"/>
    <col min="5" max="5" width="65.79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0.385</v>
      </c>
      <c r="G10" s="12">
        <v>84789</v>
      </c>
      <c r="H10" s="12">
        <f ca="1">ROUND(INDIRECT(ADDRESS(ROW()+(0), COLUMN()+(-2), 1))*INDIRECT(ADDRESS(ROW()+(0), COLUMN()+(-1), 1)), 0)</f>
        <v>32.644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173225</v>
      </c>
      <c r="H11" s="12">
        <f ca="1">ROUND(INDIRECT(ADDRESS(ROW()+(0), COLUMN()+(-2), 1))*INDIRECT(ADDRESS(ROW()+(0), COLUMN()+(-1), 1)), 0)</f>
        <v>181.886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0.003</v>
      </c>
      <c r="G12" s="12">
        <v>221111</v>
      </c>
      <c r="H12" s="12">
        <f ca="1">ROUND(INDIRECT(ADDRESS(ROW()+(0), COLUMN()+(-2), 1))*INDIRECT(ADDRESS(ROW()+(0), COLUMN()+(-1), 1)), 0)</f>
        <v>663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0.09</v>
      </c>
      <c r="G13" s="14">
        <v>832692</v>
      </c>
      <c r="H13" s="14">
        <f ca="1">ROUND(INDIRECT(ADDRESS(ROW()+(0), COLUMN()+(-2), 1))*INDIRECT(ADDRESS(ROW()+(0), COLUMN()+(-1), 1)), 0)</f>
        <v>74.942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290.135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0.787</v>
      </c>
      <c r="G16" s="12">
        <v>44106</v>
      </c>
      <c r="H16" s="12">
        <f ca="1">ROUND(INDIRECT(ADDRESS(ROW()+(0), COLUMN()+(-2), 1))*INDIRECT(ADDRESS(ROW()+(0), COLUMN()+(-1), 1)), 0)</f>
        <v>34.711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0.787</v>
      </c>
      <c r="G17" s="12">
        <v>26080</v>
      </c>
      <c r="H17" s="12">
        <f ca="1">ROUND(INDIRECT(ADDRESS(ROW()+(0), COLUMN()+(-2), 1))*INDIRECT(ADDRESS(ROW()+(0), COLUMN()+(-1), 1)), 0)</f>
        <v>20.525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0.035</v>
      </c>
      <c r="G18" s="12">
        <v>233441</v>
      </c>
      <c r="H18" s="12">
        <f ca="1">ROUND(INDIRECT(ADDRESS(ROW()+(0), COLUMN()+(-2), 1))*INDIRECT(ADDRESS(ROW()+(0), COLUMN()+(-1), 1)), 0)</f>
        <v>8.17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0.255</v>
      </c>
      <c r="G19" s="14">
        <v>22372</v>
      </c>
      <c r="H19" s="14">
        <f ca="1">ROUND(INDIRECT(ADDRESS(ROW()+(0), COLUMN()+(-2), 1))*INDIRECT(ADDRESS(ROW()+(0), COLUMN()+(-1), 1)), 0)</f>
        <v>5.705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0)</f>
        <v>69.111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1.586</v>
      </c>
      <c r="G22" s="12">
        <v>68611</v>
      </c>
      <c r="H22" s="12">
        <f ca="1">ROUND(INDIRECT(ADDRESS(ROW()+(0), COLUMN()+(-2), 1))*INDIRECT(ADDRESS(ROW()+(0), COLUMN()+(-1), 1)), 0)</f>
        <v>108.816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0.793</v>
      </c>
      <c r="G23" s="12">
        <v>43020</v>
      </c>
      <c r="H23" s="12">
        <f ca="1">ROUND(INDIRECT(ADDRESS(ROW()+(0), COLUMN()+(-2), 1))*INDIRECT(ADDRESS(ROW()+(0), COLUMN()+(-1), 1)), 0)</f>
        <v>34.115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0.229</v>
      </c>
      <c r="G24" s="12">
        <v>70502</v>
      </c>
      <c r="H24" s="12">
        <f ca="1">ROUND(INDIRECT(ADDRESS(ROW()+(0), COLUMN()+(-2), 1))*INDIRECT(ADDRESS(ROW()+(0), COLUMN()+(-1), 1)), 0)</f>
        <v>16.145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0.229</v>
      </c>
      <c r="G25" s="14">
        <v>43905</v>
      </c>
      <c r="H25" s="14">
        <f ca="1">ROUND(INDIRECT(ADDRESS(ROW()+(0), COLUMN()+(-2), 1))*INDIRECT(ADDRESS(ROW()+(0), COLUMN()+(-1), 1)), 0)</f>
        <v>10.054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1))), 0)</f>
        <v>169.13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4</v>
      </c>
      <c r="G28" s="14">
        <f ca="1">ROUND(SUM(INDIRECT(ADDRESS(ROW()+(-2), COLUMN()+(1), 1)),INDIRECT(ADDRESS(ROW()+(-8), COLUMN()+(1), 1)),INDIRECT(ADDRESS(ROW()+(-14), COLUMN()+(1), 1))), 0)</f>
        <v>528.376</v>
      </c>
      <c r="H28" s="14">
        <f ca="1">ROUND(INDIRECT(ADDRESS(ROW()+(0), COLUMN()+(-2), 1))*INDIRECT(ADDRESS(ROW()+(0), COLUMN()+(-1), 1))/100, 0)</f>
        <v>21.135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1)),INDIRECT(ADDRESS(ROW()+(-9), COLUMN()+(0), 1)),INDIRECT(ADDRESS(ROW()+(-15), COLUMN()+(0), 1))), 0)</f>
        <v>549.511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