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<sst xmlns="http://schemas.openxmlformats.org/spreadsheetml/2006/main" count="38" uniqueCount="38">
  <si>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</si>
  <si>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IBZ003</t>
  </si>
  <si>
    <t xml:space="preserve">Ud</t>
  </si>
  <si>
    <t xml:space="preserve">Sistema centralizado de control Flexa.</t>
  </si>
  <si>
    <r>
      <rPr>
        <sz val="8.25"/>
        <color rgb="FF000000"/>
        <rFont val="Arial"/>
        <family val="2"/>
      </rPr>
      <t xml:space="preserve">Sistema centralizado de control Flexa 3.0 "AIRZONE", formado por placa central de sistema, AZCE8CB1MOT con control y gestión del estado de los termostatos de cada una de las zonas, con un máximo de 8 zonas, salidas de alimentación para elementos motorizados, con un máximo de 8 motores, control de proporcionalidad para compuertas motorizadas (5 pasos de regulación), salidas de relés para dentención-marcha de equipo y ventilación mecánica controlada (VMC), gestión de pasarelas de control de equipos de expansión directa, comunicación con otras centrales y equipos de control integral de la instalación, comunicaciones con otros sistemas de control externo mediante puerto con protocolo de comunicación Modbus para integración en el sistema de gestión de edificios (BMS), directa o con pasarelas KNX, BACnet o Lutron, con, cabezales termostáticos, cable eléctrico con conductor de cobre electrolítico recocido sin estañar, de 2x0,5+2x0,22 mm² de sección, AZX6CABLEBUS15, cable eléctrico con conductor de cobre electrolítico de clase 5, de 2x0,75 mm² de sección, AZX6CABLERN100.</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</si>
  <si>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</si>
  <si>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</si>
  <si>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</si>
  <si>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</si>
  <si>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</si>
  <si>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</si>
  <si>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</si>
  <si>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mt42air610a</t>
  </si>
  <si>
    <t xml:space="preserve">Ud</t>
  </si>
  <si>
    <t xml:space="preserve">Placa central de sistema, AZCE8CB1MOT "AIRZONE", con control y gestión del estado de los termostatos de cada una de las zonas, con un máximo de 8 zonas, salidas de alimentación para elementos motorizados, con un máximo de 8 motores, control de proporcionalidad para compuertas motorizadas (5 pasos de regulación), salidas de relés para dentención-marcha de equipo y ventilación mecánica controlada (VMC), gestión de pasarelas de control de equipos de expansión directa, comunicación con otras centrales y equipos de control integral de la instalación, comunicaciones con otros sistemas de control externo mediante puerto con protocolo de comunicación Modbus para integración en el sistema de gestión de edificios (BMS), directa o con pasarelas KNX, BACnet o Lutron.</t>
  </si>
  <si>
    <t xml:space="preserve">mt35aia010a</t>
  </si>
  <si>
    <t xml:space="preserve">m</t>
  </si>
  <si>
    <t xml:space="preserve">Tubo curvable de PVC, corrugado, de color negro, de 16 mm de diámetro nominal, para canalización empotrada en obra de mampostería (paredes y techos). Resistencia a la compresión 320 N, resistencia al impacto 1 julio, temperatura de trabajo -5°C hasta 60°C, con grado de protección IP545, no propagador de la llama.</t>
  </si>
  <si>
    <t xml:space="preserve">mt42air900a</t>
  </si>
  <si>
    <t xml:space="preserve">m</t>
  </si>
  <si>
    <t xml:space="preserve">Cable eléctrico con conductor de cobre electrolítico recocido sin estañar, de 2x0,5+2x0,22 mm² de sección, AZX6CABLEBUS15 "AIRZONE", con aislamiento de PVC/A, suministrado en rollos de 15 m</t>
  </si>
  <si>
    <t xml:space="preserve">mt42air905a</t>
  </si>
  <si>
    <t xml:space="preserve">m</t>
  </si>
  <si>
    <t xml:space="preserve">Cable eléctrico con conductor de cobre electrolítico de clase 5, de 2x0,75 mm² de sección, AZX6CABLERN100 "AIRZONE", con aislamiento de PVC tipo TI-2, suministrado en rollos de 100 m.</t>
  </si>
  <si>
    <t xml:space="preserve">Subtotal materiales:</t>
  </si>
  <si>
    <t xml:space="preserve">Mano de obra</t>
  </si>
  <si>
    <t xml:space="preserve">mo005</t>
  </si>
  <si>
    <t xml:space="preserve">h</t>
  </si>
  <si>
    <t xml:space="preserve">Oficial instalador de aire acondicionado.</t>
  </si>
  <si>
    <t xml:space="preserve">mo104</t>
  </si>
  <si>
    <t xml:space="preserve">h</t>
  </si>
  <si>
    <t xml:space="preserve">Medio oficial instalador de aire acondicionado.</t>
  </si>
  <si>
    <t xml:space="preserve">Subtotal mano de obra:</t>
  </si>
  <si>
    <t xml:space="preserve">Herramientas</t>
  </si>
  <si>
    <t xml:space="preserve">%</t>
  </si>
  <si>
    <t xml:space="preserve">Herramientas</t>
  </si>
  <si>
    <t xml:space="preserve">Coste de mantenimiento decenal: 934.019G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</si>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</sst>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4.42" customWidth="1"/>
    <col min="3" max="3" width="1.70" customWidth="1"/>
    <col min="4" max="4" width="5.95" customWidth="1"/>
    <col min="5" max="5" width="72.59" customWidth="1"/>
    <col min="6" max="6" width="10.71" customWidth="1"/>
    <col min="7" max="7" width="13.26"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97.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08.00" thickBot="1" customHeight="1">
      <c r="A10" s="1" t="s">
        <v>12</v>
      </c>
      <c r="B10" s="1"/>
      <c r="C10" s="10" t="s">
        <v>13</v>
      </c>
      <c r="D10" s="10"/>
      <c r="E10" s="1" t="s">
        <v>14</v>
      </c>
      <c r="F10" s="11">
        <v>1</v>
      </c>
      <c r="G10" s="12">
        <v>2.76909e+006</v>
      </c>
      <c r="H10" s="12">
        <f ca="1">ROUND(INDIRECT(ADDRESS(ROW()+(0), COLUMN()+(-2), 1))*INDIRECT(ADDRESS(ROW()+(0), COLUMN()+(-1), 1)), 0)</f>
        <v>2.76909e+006</v>
      </c>
    </row>
    <row r="11" spans="1:8" ht="45.00" thickBot="1" customHeight="1">
      <c r="A11" s="1" t="s">
        <v>15</v>
      </c>
      <c r="B11" s="1"/>
      <c r="C11" s="10" t="s">
        <v>16</v>
      </c>
      <c r="D11" s="10"/>
      <c r="E11" s="1" t="s">
        <v>17</v>
      </c>
      <c r="F11" s="11">
        <v>20</v>
      </c>
      <c r="G11" s="12">
        <v>3794</v>
      </c>
      <c r="H11" s="12">
        <f ca="1">ROUND(INDIRECT(ADDRESS(ROW()+(0), COLUMN()+(-2), 1))*INDIRECT(ADDRESS(ROW()+(0), COLUMN()+(-1), 1)), 0)</f>
        <v>75.88</v>
      </c>
    </row>
    <row r="12" spans="1:8" ht="34.50" thickBot="1" customHeight="1">
      <c r="A12" s="1" t="s">
        <v>18</v>
      </c>
      <c r="B12" s="1"/>
      <c r="C12" s="10" t="s">
        <v>19</v>
      </c>
      <c r="D12" s="10"/>
      <c r="E12" s="1" t="s">
        <v>20</v>
      </c>
      <c r="F12" s="11">
        <v>10</v>
      </c>
      <c r="G12" s="12">
        <v>10299</v>
      </c>
      <c r="H12" s="12">
        <f ca="1">ROUND(INDIRECT(ADDRESS(ROW()+(0), COLUMN()+(-2), 1))*INDIRECT(ADDRESS(ROW()+(0), COLUMN()+(-1), 1)), 0)</f>
        <v>102.99</v>
      </c>
    </row>
    <row r="13" spans="1:8" ht="34.50" thickBot="1" customHeight="1">
      <c r="A13" s="1" t="s">
        <v>21</v>
      </c>
      <c r="B13" s="1"/>
      <c r="C13" s="10" t="s">
        <v>22</v>
      </c>
      <c r="D13" s="10"/>
      <c r="E13" s="1" t="s">
        <v>23</v>
      </c>
      <c r="F13" s="13">
        <v>10</v>
      </c>
      <c r="G13" s="14">
        <v>5353</v>
      </c>
      <c r="H13" s="14">
        <f ca="1">ROUND(INDIRECT(ADDRESS(ROW()+(0), COLUMN()+(-2), 1))*INDIRECT(ADDRESS(ROW()+(0), COLUMN()+(-1), 1)), 0)</f>
        <v>53.53</v>
      </c>
    </row>
    <row r="14" spans="1:8" ht="13.50" thickBot="1" customHeight="1">
      <c r="A14" s="15"/>
      <c r="B14" s="15"/>
      <c r="C14" s="15"/>
      <c r="D14" s="15"/>
      <c r="E14" s="15"/>
      <c r="F14" s="9" t="s">
        <v>24</v>
      </c>
      <c r="G14" s="9"/>
      <c r="H14" s="17">
        <f ca="1">ROUND(SUM(INDIRECT(ADDRESS(ROW()+(-1), COLUMN()+(0), 1)),INDIRECT(ADDRESS(ROW()+(-2), COLUMN()+(0), 1)),INDIRECT(ADDRESS(ROW()+(-3), COLUMN()+(0), 1)),INDIRECT(ADDRESS(ROW()+(-4), COLUMN()+(0), 1))), 0)</f>
        <v>3.00149e+006</v>
      </c>
    </row>
    <row r="15" spans="1:8" ht="13.50" thickBot="1" customHeight="1">
      <c r="A15" s="15">
        <v>2</v>
      </c>
      <c r="B15" s="15"/>
      <c r="C15" s="15"/>
      <c r="D15" s="15"/>
      <c r="E15" s="18" t="s">
        <v>25</v>
      </c>
      <c r="F15" s="18"/>
      <c r="G15" s="15"/>
      <c r="H15" s="15"/>
    </row>
    <row r="16" spans="1:8" ht="13.50" thickBot="1" customHeight="1">
      <c r="A16" s="1" t="s">
        <v>26</v>
      </c>
      <c r="B16" s="1"/>
      <c r="C16" s="10" t="s">
        <v>27</v>
      </c>
      <c r="D16" s="10"/>
      <c r="E16" s="1" t="s">
        <v>28</v>
      </c>
      <c r="F16" s="11">
        <v>0.495</v>
      </c>
      <c r="G16" s="12">
        <v>68579</v>
      </c>
      <c r="H16" s="12">
        <f ca="1">ROUND(INDIRECT(ADDRESS(ROW()+(0), COLUMN()+(-2), 1))*INDIRECT(ADDRESS(ROW()+(0), COLUMN()+(-1), 1)), 0)</f>
        <v>33.946</v>
      </c>
    </row>
    <row r="17" spans="1:8" ht="13.50" thickBot="1" customHeight="1">
      <c r="A17" s="1" t="s">
        <v>29</v>
      </c>
      <c r="B17" s="1"/>
      <c r="C17" s="10" t="s">
        <v>30</v>
      </c>
      <c r="D17" s="10"/>
      <c r="E17" s="1" t="s">
        <v>31</v>
      </c>
      <c r="F17" s="13">
        <v>0.396</v>
      </c>
      <c r="G17" s="14">
        <v>42708</v>
      </c>
      <c r="H17" s="14">
        <f ca="1">ROUND(INDIRECT(ADDRESS(ROW()+(0), COLUMN()+(-2), 1))*INDIRECT(ADDRESS(ROW()+(0), COLUMN()+(-1), 1)), 0)</f>
        <v>16.912</v>
      </c>
    </row>
    <row r="18" spans="1:8" ht="13.50" thickBot="1" customHeight="1">
      <c r="A18" s="15"/>
      <c r="B18" s="15"/>
      <c r="C18" s="15"/>
      <c r="D18" s="15"/>
      <c r="E18" s="15"/>
      <c r="F18" s="9" t="s">
        <v>32</v>
      </c>
      <c r="G18" s="9"/>
      <c r="H18" s="17">
        <f ca="1">ROUND(SUM(INDIRECT(ADDRESS(ROW()+(-1), COLUMN()+(0), 1)),INDIRECT(ADDRESS(ROW()+(-2), COLUMN()+(0), 1))), 0)</f>
        <v>50.858</v>
      </c>
    </row>
    <row r="19" spans="1:8" ht="13.50" thickBot="1" customHeight="1">
      <c r="A19" s="15">
        <v>3</v>
      </c>
      <c r="B19" s="15"/>
      <c r="C19" s="15"/>
      <c r="D19" s="15"/>
      <c r="E19" s="18" t="s">
        <v>33</v>
      </c>
      <c r="F19" s="18"/>
      <c r="G19" s="15"/>
      <c r="H19" s="15"/>
    </row>
    <row r="20" spans="1:8" ht="13.50" thickBot="1" customHeight="1">
      <c r="A20" s="19"/>
      <c r="B20" s="19"/>
      <c r="C20" s="20" t="s">
        <v>34</v>
      </c>
      <c r="D20" s="20"/>
      <c r="E20" s="19" t="s">
        <v>35</v>
      </c>
      <c r="F20" s="13">
        <v>2</v>
      </c>
      <c r="G20" s="14">
        <f ca="1">ROUND(SUM(INDIRECT(ADDRESS(ROW()+(-2), COLUMN()+(1), 1)),INDIRECT(ADDRESS(ROW()+(-6), COLUMN()+(1), 1))), 0)</f>
        <v>3.05235e+006</v>
      </c>
      <c r="H20" s="14">
        <f ca="1">ROUND(INDIRECT(ADDRESS(ROW()+(0), COLUMN()+(-2), 1))*INDIRECT(ADDRESS(ROW()+(0), COLUMN()+(-1), 1))/100, 0)</f>
        <v>61.047</v>
      </c>
    </row>
    <row r="21" spans="1:8" ht="13.50" thickBot="1" customHeight="1">
      <c r="A21" s="21" t="s">
        <v>36</v>
      </c>
      <c r="B21" s="21"/>
      <c r="C21" s="22"/>
      <c r="D21" s="22"/>
      <c r="E21" s="23"/>
      <c r="F21" s="24" t="s">
        <v>37</v>
      </c>
      <c r="G21" s="25"/>
      <c r="H21" s="26">
        <f ca="1">ROUND(SUM(INDIRECT(ADDRESS(ROW()+(-1), COLUMN()+(0), 1)),INDIRECT(ADDRESS(ROW()+(-3), COLUMN()+(0), 1)),INDIRECT(ADDRESS(ROW()+(-7), COLUMN()+(0), 1))), 0)</f>
        <v>3.1134e+006</v>
      </c>
    </row>
  </sheetData>
  <mergeCells count="3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F14:G14"/>
    <mergeCell ref="A15:B15"/>
    <mergeCell ref="C15:D15"/>
    <mergeCell ref="E15:F15"/>
    <mergeCell ref="A16:B16"/>
    <mergeCell ref="C16:D16"/>
    <mergeCell ref="A17:B17"/>
    <mergeCell ref="C17:D17"/>
    <mergeCell ref="A18:B18"/>
    <mergeCell ref="C18:D18"/>
    <mergeCell ref="F18:G18"/>
    <mergeCell ref="A19:B19"/>
    <mergeCell ref="C19:D19"/>
    <mergeCell ref="E19:F19"/>
    <mergeCell ref="A20:B20"/>
    <mergeCell ref="C20:D20"/>
    <mergeCell ref="A21:E21"/>
    <mergeCell ref="F21:G21"/>
  </mergeCells>
  <pageMargins left="0.147638" right="0.147638" top="0.206693" bottom="0.206693" header="0.0" footer="0.0"/>
  <pageSetup paperSize="9" orientation="portrait"/>
  <rowBreaks count="0" manualBreakCount="0">
    </rowBreaks>
</worksheet>
</file>