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<sst xmlns="http://schemas.openxmlformats.org/spreadsheetml/2006/main" count="43" uniqueCount="43">
  <si>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</si>
  <si>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ICD125</t>
  </si>
  <si>
    <t xml:space="preserve">Ud</t>
  </si>
  <si>
    <t xml:space="preserve">Depósito de combustible líquido, de superficie, de chapa de acero.</t>
  </si>
  <si>
    <r>
      <rPr>
        <sz val="8.25"/>
        <color rgb="FF000000"/>
        <rFont val="Arial"/>
        <family val="2"/>
      </rPr>
      <t xml:space="preserve">Depósito de gas oil, de superficie, colocado en el interior del edificio, de chapa de acero, de simple pared, con una capacidad de 25000 litros.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</si>
  <si>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</si>
  <si>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</si>
  <si>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</si>
  <si>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</si>
  <si>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</si>
  <si>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</si>
  <si>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</si>
  <si>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mt38dep001ta</t>
  </si>
  <si>
    <t xml:space="preserve">Ud</t>
  </si>
  <si>
    <t xml:space="preserve">Depósito homologado de combustible líquido, de superficie, de chapa de acero, de simple pared, de 2450 mm de diámetro y 5600 mm de longitud, con una capacidad de 25000 litros. Tratamiento exterior: granallado SA 2 1/2 y acabado mediante imprimación de epoxi-poliamida y poliuretano blanco. Incluso apoyos y elementos de protección según normativa.</t>
  </si>
  <si>
    <t xml:space="preserve">mt38dep004c</t>
  </si>
  <si>
    <t xml:space="preserve">Ud</t>
  </si>
  <si>
    <t xml:space="preserve">Tubo buzo de carga, para depósito de combustible líquido de chapa de acero.</t>
  </si>
  <si>
    <t xml:space="preserve">mt38dep005c</t>
  </si>
  <si>
    <t xml:space="preserve">Ud</t>
  </si>
  <si>
    <t xml:space="preserve">Válvula reguladora de nivel, para depósito de combustible líquido de chapa de acero.</t>
  </si>
  <si>
    <t xml:space="preserve">mt38dep006a</t>
  </si>
  <si>
    <t xml:space="preserve">Ud</t>
  </si>
  <si>
    <t xml:space="preserve">Indicador de nivel con sonda, para depósito de combustible líquido de chapa de acero.</t>
  </si>
  <si>
    <t xml:space="preserve">Subtotal materiales:</t>
  </si>
  <si>
    <t xml:space="preserve">Equipo y maquinaria</t>
  </si>
  <si>
    <t xml:space="preserve">mq04cag010a</t>
  </si>
  <si>
    <t xml:space="preserve">h</t>
  </si>
  <si>
    <t xml:space="preserve">Camión con grúa de hasta 6 t.</t>
  </si>
  <si>
    <t xml:space="preserve">Subtotal equipo y maquinaria: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</si>
  <si>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</si>
  <si>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</si>
  <si>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</si>
  <si>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</si>
  <si>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</si>
  <si>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</si>
  <si>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Medio oficial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</si>
  <si>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</si>
  <si>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</si>
  <si>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</si>
  <si>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</si>
  <si>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31.960.699G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</si>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</sst>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6.97" customWidth="1"/>
    <col min="5" max="5" width="64.43" customWidth="1"/>
    <col min="6" max="6" width="12.24" customWidth="1"/>
    <col min="7" max="7" width="16.66" customWidth="1"/>
    <col min="8" max="8" width="14.6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1.25073e+008</v>
      </c>
      <c r="H10" s="12">
        <f ca="1">ROUND(INDIRECT(ADDRESS(ROW()+(0), COLUMN()+(-2), 1))*INDIRECT(ADDRESS(ROW()+(0), COLUMN()+(-1), 1)), 0)</f>
        <v>1.25073e+008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4.1139e+006</v>
      </c>
      <c r="H11" s="12">
        <f ca="1">ROUND(INDIRECT(ADDRESS(ROW()+(0), COLUMN()+(-2), 1))*INDIRECT(ADDRESS(ROW()+(0), COLUMN()+(-1), 1)), 0)</f>
        <v>4.1139e+006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4.44341e+006</v>
      </c>
      <c r="H12" s="12">
        <f ca="1">ROUND(INDIRECT(ADDRESS(ROW()+(0), COLUMN()+(-2), 1))*INDIRECT(ADDRESS(ROW()+(0), COLUMN()+(-1), 1)), 0)</f>
        <v>4.44341e+006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</v>
      </c>
      <c r="G13" s="14">
        <v>727421</v>
      </c>
      <c r="H13" s="14">
        <f ca="1">ROUND(INDIRECT(ADDRESS(ROW()+(0), COLUMN()+(-2), 1))*INDIRECT(ADDRESS(ROW()+(0), COLUMN()+(-1), 1)), 0)</f>
        <v>727.421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0)</f>
        <v>1.34357e+008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0.869</v>
      </c>
      <c r="G16" s="14">
        <v>312016</v>
      </c>
      <c r="H16" s="14">
        <f ca="1">ROUND(INDIRECT(ADDRESS(ROW()+(0), COLUMN()+(-2), 1))*INDIRECT(ADDRESS(ROW()+(0), COLUMN()+(-1), 1)), 0)</f>
        <v>271.142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1))), 0)</f>
        <v>271.142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1">
        <v>14.434</v>
      </c>
      <c r="G19" s="12">
        <v>68579</v>
      </c>
      <c r="H19" s="12">
        <f ca="1">ROUND(INDIRECT(ADDRESS(ROW()+(0), COLUMN()+(-2), 1))*INDIRECT(ADDRESS(ROW()+(0), COLUMN()+(-1), 1)), 0)</f>
        <v>989.863</v>
      </c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3">
        <v>14.434</v>
      </c>
      <c r="G20" s="14">
        <v>42708</v>
      </c>
      <c r="H20" s="14">
        <f ca="1">ROUND(INDIRECT(ADDRESS(ROW()+(0), COLUMN()+(-2), 1))*INDIRECT(ADDRESS(ROW()+(0), COLUMN()+(-1), 1)), 0)</f>
        <v>616.447</v>
      </c>
    </row>
    <row r="21" spans="1:8" ht="13.50" thickBot="1" customHeight="1">
      <c r="A21" s="15"/>
      <c r="B21" s="15"/>
      <c r="C21" s="15"/>
      <c r="D21" s="15"/>
      <c r="E21" s="15"/>
      <c r="F21" s="9" t="s">
        <v>37</v>
      </c>
      <c r="G21" s="9"/>
      <c r="H21" s="17">
        <f ca="1">ROUND(SUM(INDIRECT(ADDRESS(ROW()+(-1), COLUMN()+(0), 1)),INDIRECT(ADDRESS(ROW()+(-2), COLUMN()+(0), 1))), 0)</f>
        <v>1.60631e+006</v>
      </c>
    </row>
    <row r="22" spans="1:8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5"/>
      <c r="H22" s="15"/>
    </row>
    <row r="23" spans="1:8" ht="13.50" thickBot="1" customHeight="1">
      <c r="A23" s="19"/>
      <c r="B23" s="19"/>
      <c r="C23" s="20" t="s">
        <v>39</v>
      </c>
      <c r="D23" s="20"/>
      <c r="E23" s="19" t="s">
        <v>40</v>
      </c>
      <c r="F23" s="13">
        <v>2</v>
      </c>
      <c r="G23" s="14">
        <f ca="1">ROUND(SUM(INDIRECT(ADDRESS(ROW()+(-2), COLUMN()+(1), 1)),INDIRECT(ADDRESS(ROW()+(-6), COLUMN()+(1), 1)),INDIRECT(ADDRESS(ROW()+(-9), COLUMN()+(1), 1))), 0)</f>
        <v>1.36235e+008</v>
      </c>
      <c r="H23" s="14">
        <f ca="1">ROUND(INDIRECT(ADDRESS(ROW()+(0), COLUMN()+(-2), 1))*INDIRECT(ADDRESS(ROW()+(0), COLUMN()+(-1), 1))/100, 0)</f>
        <v>2.7247e+006</v>
      </c>
    </row>
    <row r="24" spans="1:8" ht="13.50" thickBot="1" customHeight="1">
      <c r="A24" s="21" t="s">
        <v>41</v>
      </c>
      <c r="B24" s="21"/>
      <c r="C24" s="22"/>
      <c r="D24" s="22"/>
      <c r="E24" s="23"/>
      <c r="F24" s="24" t="s">
        <v>42</v>
      </c>
      <c r="G24" s="25"/>
      <c r="H24" s="26">
        <f ca="1">ROUND(SUM(INDIRECT(ADDRESS(ROW()+(-1), COLUMN()+(0), 1)),INDIRECT(ADDRESS(ROW()+(-3), COLUMN()+(0), 1)),INDIRECT(ADDRESS(ROW()+(-7), COLUMN()+(0), 1)),INDIRECT(ADDRESS(ROW()+(-10), COLUMN()+(0), 1))), 0)</f>
        <v>1.3896e+008</v>
      </c>
    </row>
  </sheetData>
  <mergeCells count="4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