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<sst xmlns="http://schemas.openxmlformats.org/spreadsheetml/2006/main" count="35" uniqueCount="35">
  <si>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</si>
  <si>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ICS055</t>
  </si>
  <si>
    <t xml:space="preserve">Ud</t>
  </si>
  <si>
    <t xml:space="preserve">Interacumulador de intercambio doble, para producción de agua caliente sanitaria</t>
  </si>
  <si>
    <r>
      <rPr>
        <sz val="8.25"/>
        <color rgb="FF000000"/>
        <rFont val="Arial"/>
        <family val="2"/>
      </rPr>
      <t xml:space="preserve">Interacumulador de suelo, de dos serpentines, de 750 l de capacidad, altura 2300 mm, diámetro 700 mm, con cuba de acero vitrificado, protección catódica mediante ánodo de sacrificio, aislamiento con espuma de poliuretano, toma para recirculación, dos vainas para inserción de sensores y punto de acceso a interior para mantenimiento.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</si>
  <si>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</si>
  <si>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</si>
  <si>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</si>
  <si>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</si>
  <si>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</si>
  <si>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</si>
  <si>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</si>
  <si>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mt38csg065p</t>
  </si>
  <si>
    <t xml:space="preserve">Ud</t>
  </si>
  <si>
    <t xml:space="preserve">Interacumulador de suelo, de dos serpentines, de 750 l de capacidad, altura 2300 mm, diámetro 700 mm, con cuba de acero vitrificado, protección catódica mediante ánodo de sacrificio, aislamiento con espuma de poliuretano, toma para recirculación, dos vainas para inserción de sensores y punto de acceso a interior para mantenimiento.</t>
  </si>
  <si>
    <t xml:space="preserve">mt37sve010d</t>
  </si>
  <si>
    <t xml:space="preserve">Ud</t>
  </si>
  <si>
    <t xml:space="preserve">Válvula de esfera de latón niquelado para roscar de 1".</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</si>
  <si>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</si>
  <si>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</si>
  <si>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</si>
  <si>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</si>
  <si>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</si>
  <si>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</si>
  <si>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</si>
  <si>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calefactor.</t>
  </si>
  <si>
    <t xml:space="preserve">mo103</t>
  </si>
  <si>
    <t xml:space="preserve">h</t>
  </si>
  <si>
    <t xml:space="preserve">Medio oficial calefactor.</t>
  </si>
  <si>
    <t xml:space="preserve">Subtotal mano de obra:</t>
  </si>
  <si>
    <t xml:space="preserve">Herramientas</t>
  </si>
  <si>
    <t xml:space="preserve">%</t>
  </si>
  <si>
    <t xml:space="preserve">Herramientas</t>
  </si>
  <si>
    <t xml:space="preserve">Coste de mantenimiento decenal: 9.248.645G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</si>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</sst>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4.22055e+007</v>
      </c>
      <c r="G10" s="12">
        <f ca="1">ROUND(INDIRECT(ADDRESS(ROW()+(0), COLUMN()+(-2), 1))*INDIRECT(ADDRESS(ROW()+(0), COLUMN()+(-1), 1)), 0)</f>
        <v>4.22055e+007</v>
      </c>
    </row>
    <row r="11" spans="1:7" ht="13.50" thickBot="1" customHeight="1">
      <c r="A11" s="1" t="s">
        <v>15</v>
      </c>
      <c r="B11" s="1"/>
      <c r="C11" s="10" t="s">
        <v>16</v>
      </c>
      <c r="D11" s="1" t="s">
        <v>17</v>
      </c>
      <c r="E11" s="11">
        <v>6</v>
      </c>
      <c r="F11" s="12">
        <v>125114</v>
      </c>
      <c r="G11" s="12">
        <f ca="1">ROUND(INDIRECT(ADDRESS(ROW()+(0), COLUMN()+(-2), 1))*INDIRECT(ADDRESS(ROW()+(0), COLUMN()+(-1), 1)), 0)</f>
        <v>750.684</v>
      </c>
    </row>
    <row r="12" spans="1:7" ht="13.50" thickBot="1" customHeight="1">
      <c r="A12" s="1" t="s">
        <v>18</v>
      </c>
      <c r="B12" s="1"/>
      <c r="C12" s="10" t="s">
        <v>19</v>
      </c>
      <c r="D12" s="1" t="s">
        <v>20</v>
      </c>
      <c r="E12" s="13">
        <v>1</v>
      </c>
      <c r="F12" s="14">
        <v>14926</v>
      </c>
      <c r="G12" s="14">
        <f ca="1">ROUND(INDIRECT(ADDRESS(ROW()+(0), COLUMN()+(-2), 1))*INDIRECT(ADDRESS(ROW()+(0), COLUMN()+(-1), 1)), 0)</f>
        <v>14.926</v>
      </c>
    </row>
    <row r="13" spans="1:7" ht="13.50" thickBot="1" customHeight="1">
      <c r="A13" s="15"/>
      <c r="B13" s="15"/>
      <c r="C13" s="15"/>
      <c r="D13" s="15"/>
      <c r="E13" s="9" t="s">
        <v>21</v>
      </c>
      <c r="F13" s="9"/>
      <c r="G13" s="17">
        <f ca="1">ROUND(SUM(INDIRECT(ADDRESS(ROW()+(-1), COLUMN()+(0), 1)),INDIRECT(ADDRESS(ROW()+(-2), COLUMN()+(0), 1)),INDIRECT(ADDRESS(ROW()+(-3), COLUMN()+(0), 1))), 0)</f>
        <v>4.29711e+007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1.856</v>
      </c>
      <c r="F15" s="12">
        <v>68579</v>
      </c>
      <c r="G15" s="12">
        <f ca="1">ROUND(INDIRECT(ADDRESS(ROW()+(0), COLUMN()+(-2), 1))*INDIRECT(ADDRESS(ROW()+(0), COLUMN()+(-1), 1)), 0)</f>
        <v>127.282</v>
      </c>
    </row>
    <row r="16" spans="1:7" ht="13.50" thickBot="1" customHeight="1">
      <c r="A16" s="1" t="s">
        <v>26</v>
      </c>
      <c r="B16" s="1"/>
      <c r="C16" s="10" t="s">
        <v>27</v>
      </c>
      <c r="D16" s="1" t="s">
        <v>28</v>
      </c>
      <c r="E16" s="13">
        <v>1.856</v>
      </c>
      <c r="F16" s="14">
        <v>42708</v>
      </c>
      <c r="G16" s="14">
        <f ca="1">ROUND(INDIRECT(ADDRESS(ROW()+(0), COLUMN()+(-2), 1))*INDIRECT(ADDRESS(ROW()+(0), COLUMN()+(-1), 1)), 0)</f>
        <v>79.266</v>
      </c>
    </row>
    <row r="17" spans="1:7" ht="13.50" thickBot="1" customHeight="1">
      <c r="A17" s="15"/>
      <c r="B17" s="15"/>
      <c r="C17" s="15"/>
      <c r="D17" s="15"/>
      <c r="E17" s="9" t="s">
        <v>29</v>
      </c>
      <c r="F17" s="9"/>
      <c r="G17" s="17">
        <f ca="1">ROUND(SUM(INDIRECT(ADDRESS(ROW()+(-1), COLUMN()+(0), 1)),INDIRECT(ADDRESS(ROW()+(-2), COLUMN()+(0), 1))), 0)</f>
        <v>206.548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0)</f>
        <v>4.31776e+007</v>
      </c>
      <c r="G19" s="14">
        <f ca="1">ROUND(INDIRECT(ADDRESS(ROW()+(0), COLUMN()+(-2), 1))*INDIRECT(ADDRESS(ROW()+(0), COLUMN()+(-1), 1))/100, 0)</f>
        <v>863.552</v>
      </c>
    </row>
    <row r="20" spans="1:7" ht="13.50" thickBot="1" customHeight="1">
      <c r="A20" s="21" t="s">
        <v>33</v>
      </c>
      <c r="B20" s="21"/>
      <c r="C20" s="22"/>
      <c r="D20" s="23"/>
      <c r="E20" s="24" t="s">
        <v>34</v>
      </c>
      <c r="F20" s="25"/>
      <c r="G20" s="26">
        <f ca="1">ROUND(SUM(INDIRECT(ADDRESS(ROW()+(-1), COLUMN()+(0), 1)),INDIRECT(ADDRESS(ROW()+(-3), COLUMN()+(0), 1)),INDIRECT(ADDRESS(ROW()+(-7), COLUMN()+(0), 1))), 0)</f>
        <v>4.40412e+007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