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<sst xmlns="http://schemas.openxmlformats.org/spreadsheetml/2006/main" count="35" uniqueCount="35">
  <si>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</si>
  <si>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ICS077</t>
  </si>
  <si>
    <t xml:space="preserve">Ud</t>
  </si>
  <si>
    <t xml:space="preserve">Válvula para radiador.</t>
  </si>
  <si>
    <r>
      <rPr>
        <sz val="8.25"/>
        <color rgb="FF000000"/>
        <rFont val="Arial"/>
        <family val="2"/>
      </rPr>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 con adaptador para unión a compresión de tubo de 20 mm de diámetro y 2,5 mm de espesor con rosca 24x19 mm. Incluso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</si>
  <si>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</si>
  <si>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</si>
  <si>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</si>
  <si>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</si>
  <si>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</si>
  <si>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</si>
  <si>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</si>
  <si>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mt38alb527a</t>
  </si>
  <si>
    <t xml:space="preserve">Ud</t>
  </si>
  <si>
    <t xml:space="preserve">Llave monotubo/bitubo termostatizable combinada con detentor para radiador toallero, con sonda de penetración de acero cincado de 45 cm de longitud, conexión roscada de 24x19 mm compatible con adaptadores para tubos multicapa y conexión de 1/2" de diámetro con el radiador, con cuerpo de latón, vástago de acero inoxidable, guarniciones de EPDM y mando manual de ABS.</t>
  </si>
  <si>
    <t xml:space="preserve">mt38alb500d</t>
  </si>
  <si>
    <t xml:space="preserve">Ud</t>
  </si>
  <si>
    <t xml:space="preserve">Adaptador para unión a compresión de tubo de 20 mm de diámetro y 2,5 mm de espesor con rosca 24x19 mm.</t>
  </si>
  <si>
    <t xml:space="preserve">mt38www012</t>
  </si>
  <si>
    <t xml:space="preserve">Ud</t>
  </si>
  <si>
    <t xml:space="preserve">Material auxiliar para instalaciones de calefacción y agua caliente sanitaria</t>
  </si>
  <si>
    <t xml:space="preserve">Subtotal materiales:</t>
  </si>
  <si>
    <t xml:space="preserve">Mano de obra</t>
  </si>
  <si>
    <t xml:space="preserve">mo004</t>
  </si>
  <si>
    <t xml:space="preserve">h</t>
  </si>
  <si>
    <t xml:space="preserve">Oficial calefactor.</t>
  </si>
  <si>
    <t xml:space="preserve">mo103</t>
  </si>
  <si>
    <t xml:space="preserve">h</t>
  </si>
  <si>
    <t xml:space="preserve">Medio oficial calefactor.</t>
  </si>
  <si>
    <t xml:space="preserve">Subtotal mano de obra:</t>
  </si>
  <si>
    <t xml:space="preserve">Herramientas</t>
  </si>
  <si>
    <t xml:space="preserve">%</t>
  </si>
  <si>
    <t xml:space="preserve">Herramientas</t>
  </si>
  <si>
    <t xml:space="preserve">Coste de mantenimiento decenal: 139.125G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</si>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</sst>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2.42" customWidth="1"/>
    <col min="5" max="5" width="11.22" customWidth="1"/>
    <col min="6" max="6" width="12.75" customWidth="1"/>
    <col min="7" max="7" width="11.05"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432078</v>
      </c>
      <c r="G10" s="12">
        <f ca="1">ROUND(INDIRECT(ADDRESS(ROW()+(0), COLUMN()+(-2), 1))*INDIRECT(ADDRESS(ROW()+(0), COLUMN()+(-1), 1)), 0)</f>
        <v>432.078</v>
      </c>
    </row>
    <row r="11" spans="1:7" ht="24.00" thickBot="1" customHeight="1">
      <c r="A11" s="1" t="s">
        <v>15</v>
      </c>
      <c r="B11" s="1"/>
      <c r="C11" s="10" t="s">
        <v>16</v>
      </c>
      <c r="D11" s="1" t="s">
        <v>17</v>
      </c>
      <c r="E11" s="11">
        <v>1</v>
      </c>
      <c r="F11" s="12">
        <v>39093</v>
      </c>
      <c r="G11" s="12">
        <f ca="1">ROUND(INDIRECT(ADDRESS(ROW()+(0), COLUMN()+(-2), 1))*INDIRECT(ADDRESS(ROW()+(0), COLUMN()+(-1), 1)), 0)</f>
        <v>39.093</v>
      </c>
    </row>
    <row r="12" spans="1:7" ht="13.50" thickBot="1" customHeight="1">
      <c r="A12" s="1" t="s">
        <v>18</v>
      </c>
      <c r="B12" s="1"/>
      <c r="C12" s="10" t="s">
        <v>19</v>
      </c>
      <c r="D12" s="1" t="s">
        <v>20</v>
      </c>
      <c r="E12" s="13">
        <v>0.1</v>
      </c>
      <c r="F12" s="14">
        <v>21617</v>
      </c>
      <c r="G12" s="14">
        <f ca="1">ROUND(INDIRECT(ADDRESS(ROW()+(0), COLUMN()+(-2), 1))*INDIRECT(ADDRESS(ROW()+(0), COLUMN()+(-1), 1)), 0)</f>
        <v>2.162</v>
      </c>
    </row>
    <row r="13" spans="1:7" ht="13.50" thickBot="1" customHeight="1">
      <c r="A13" s="15"/>
      <c r="B13" s="15"/>
      <c r="C13" s="15"/>
      <c r="D13" s="15"/>
      <c r="E13" s="9" t="s">
        <v>21</v>
      </c>
      <c r="F13" s="9"/>
      <c r="G13" s="17">
        <f ca="1">ROUND(SUM(INDIRECT(ADDRESS(ROW()+(-1), COLUMN()+(0), 1)),INDIRECT(ADDRESS(ROW()+(-2), COLUMN()+(0), 1)),INDIRECT(ADDRESS(ROW()+(-3), COLUMN()+(0), 1))), 0)</f>
        <v>473.333</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0.124</v>
      </c>
      <c r="F15" s="12">
        <v>68579</v>
      </c>
      <c r="G15" s="12">
        <f ca="1">ROUND(INDIRECT(ADDRESS(ROW()+(0), COLUMN()+(-2), 1))*INDIRECT(ADDRESS(ROW()+(0), COLUMN()+(-1), 1)), 0)</f>
        <v>8.504</v>
      </c>
    </row>
    <row r="16" spans="1:7" ht="13.50" thickBot="1" customHeight="1">
      <c r="A16" s="1" t="s">
        <v>26</v>
      </c>
      <c r="B16" s="1"/>
      <c r="C16" s="10" t="s">
        <v>27</v>
      </c>
      <c r="D16" s="1" t="s">
        <v>28</v>
      </c>
      <c r="E16" s="13">
        <v>0.124</v>
      </c>
      <c r="F16" s="14">
        <v>42708</v>
      </c>
      <c r="G16" s="14">
        <f ca="1">ROUND(INDIRECT(ADDRESS(ROW()+(0), COLUMN()+(-2), 1))*INDIRECT(ADDRESS(ROW()+(0), COLUMN()+(-1), 1)), 0)</f>
        <v>5.296</v>
      </c>
    </row>
    <row r="17" spans="1:7" ht="13.50" thickBot="1" customHeight="1">
      <c r="A17" s="15"/>
      <c r="B17" s="15"/>
      <c r="C17" s="15"/>
      <c r="D17" s="15"/>
      <c r="E17" s="9" t="s">
        <v>29</v>
      </c>
      <c r="F17" s="9"/>
      <c r="G17" s="17">
        <f ca="1">ROUND(SUM(INDIRECT(ADDRESS(ROW()+(-1), COLUMN()+(0), 1)),INDIRECT(ADDRESS(ROW()+(-2), COLUMN()+(0), 1))), 0)</f>
        <v>13.8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0)</f>
        <v>487.133</v>
      </c>
      <c r="G19" s="14">
        <f ca="1">ROUND(INDIRECT(ADDRESS(ROW()+(0), COLUMN()+(-2), 1))*INDIRECT(ADDRESS(ROW()+(0), COLUMN()+(-1), 1))/100, 0)</f>
        <v>9.743</v>
      </c>
    </row>
    <row r="20" spans="1:7" ht="13.50" thickBot="1" customHeight="1">
      <c r="A20" s="21" t="s">
        <v>33</v>
      </c>
      <c r="B20" s="21"/>
      <c r="C20" s="22"/>
      <c r="D20" s="23"/>
      <c r="E20" s="24" t="s">
        <v>34</v>
      </c>
      <c r="F20" s="25"/>
      <c r="G20" s="26">
        <f ca="1">ROUND(SUM(INDIRECT(ADDRESS(ROW()+(-1), COLUMN()+(0), 1)),INDIRECT(ADDRESS(ROW()+(-3), COLUMN()+(0), 1)),INDIRECT(ADDRESS(ROW()+(-7), COLUMN()+(0), 1))), 0)</f>
        <v>496.876</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