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<sst xmlns="http://schemas.openxmlformats.org/spreadsheetml/2006/main" count="35" uniqueCount="35">
  <si>
    <t xml:space="preserve"/>
  </si>
  <si>
    <t xml:space="preserve">IDT010</t>
  </si>
  <si>
    <t xml:space="preserve">Ud</t>
  </si>
  <si>
    <t xml:space="preserve">Conjunto de central microprocesada y teclado.</t>
  </si>
  <si>
    <r>
      <rPr>
        <sz val="8.25"/>
        <color rgb="FF000000"/>
        <rFont val="Arial"/>
        <family val="2"/>
      </rPr>
  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Link, teclado y 4 lectores de llave electrónica.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</si>
  <si>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</si>
  <si>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</si>
  <si>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</si>
  <si>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</si>
  <si>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</si>
  <si>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</si>
  <si>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</si>
  <si>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mt41ing310d</t>
  </si>
  <si>
    <t xml:space="preserve">Ud</t>
  </si>
  <si>
    <t xml:space="preserve">Central microprocesada bidireccional con transmisor telefónico integrado, para un máximo de 8 zonas, ampliable a 56 mediante módulo opcional, control de 1 zona las 24 horas, de 245x345x77 mm mm, con llave mecánica para puesta en marcha y desactivación y 1 relé de salida y 4 salidas eléctricas Open Colector, admite hasta 4 teclados y 4 lectores de llave con 2 zonas suplementarias de alarma en cada uno de ellos, divisible en 3 particiones, conversión a sistema híbrido supervisado (cableado/vía radio) mediante módulo opcional, memoria de hasta 64 eventos, 8 formatos de transmisión, transmisión verbal mediante módulo opcional, programable mediante teclado, con PC local mediante el protocolo RS232 o bien vía módem a través de la línea telefónica usando el software Fast Link.</t>
  </si>
  <si>
    <t xml:space="preserve">mt41ing320d</t>
  </si>
  <si>
    <t xml:space="preserve">Ud</t>
  </si>
  <si>
    <t xml:space="preserve">Teclado con pantalla LCD, de 141x109x34 mm, con sistema de teclas iluminadas y protección antiapertura.</t>
  </si>
  <si>
    <t xml:space="preserve">mt41ing325a</t>
  </si>
  <si>
    <t xml:space="preserve">Ud</t>
  </si>
  <si>
    <t xml:space="preserve">Lector de llave electrónica, con llave y módulo adaptador.</t>
  </si>
  <si>
    <t xml:space="preserve">Subtotal materiales:</t>
  </si>
  <si>
    <t xml:space="preserve">Mano de obra</t>
  </si>
  <si>
    <t xml:space="preserve">mo006</t>
  </si>
  <si>
    <t xml:space="preserve">h</t>
  </si>
  <si>
    <t xml:space="preserve">Oficial instalador de redes y equipos de detección y seguridad.</t>
  </si>
  <si>
    <t xml:space="preserve">mo105</t>
  </si>
  <si>
    <t xml:space="preserve">h</t>
  </si>
  <si>
    <t xml:space="preserve">Medio oficial instalador de redes y equipos de detección y seguridad.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</si>
  <si>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</si>
  <si>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</si>
  <si>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</si>
  <si>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</si>
  <si>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2.406.150G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</si>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</sst>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4.42" customWidth="1"/>
    <col min="3" max="3" width="1.70" customWidth="1"/>
    <col min="4" max="4" width="5.95" customWidth="1"/>
    <col min="5" max="5" width="72.59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08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2.06854e+006</v>
      </c>
      <c r="H10" s="12">
        <f ca="1">ROUND(INDIRECT(ADDRESS(ROW()+(0), COLUMN()+(-2), 1))*INDIRECT(ADDRESS(ROW()+(0), COLUMN()+(-1), 1)), 0)</f>
        <v>2.06854e+006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1</v>
      </c>
      <c r="G11" s="12">
        <v>684401</v>
      </c>
      <c r="H11" s="12">
        <f ca="1">ROUND(INDIRECT(ADDRESS(ROW()+(0), COLUMN()+(-2), 1))*INDIRECT(ADDRESS(ROW()+(0), COLUMN()+(-1), 1)), 0)</f>
        <v>684.401</v>
      </c>
    </row>
    <row r="12" spans="1:8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3">
        <v>4</v>
      </c>
      <c r="G12" s="14">
        <v>538310</v>
      </c>
      <c r="H12" s="14">
        <f ca="1">ROUND(INDIRECT(ADDRESS(ROW()+(0), COLUMN()+(-2), 1))*INDIRECT(ADDRESS(ROW()+(0), COLUMN()+(-1), 1)), 0)</f>
        <v>2.15324e+006</v>
      </c>
    </row>
    <row r="13" spans="1:8" ht="13.50" thickBot="1" customHeight="1">
      <c r="A13" s="15"/>
      <c r="B13" s="15"/>
      <c r="C13" s="15"/>
      <c r="D13" s="15"/>
      <c r="E13" s="15"/>
      <c r="F13" s="9" t="s">
        <v>21</v>
      </c>
      <c r="G13" s="9"/>
      <c r="H13" s="17">
        <f ca="1">ROUND(SUM(INDIRECT(ADDRESS(ROW()+(-1), COLUMN()+(0), 1)),INDIRECT(ADDRESS(ROW()+(-2), COLUMN()+(0), 1)),INDIRECT(ADDRESS(ROW()+(-3), COLUMN()+(0), 1))), 0)</f>
        <v>4.90618e+006</v>
      </c>
    </row>
    <row r="14" spans="1:8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5"/>
      <c r="H14" s="15"/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1">
        <v>3.019</v>
      </c>
      <c r="G15" s="12">
        <v>68579</v>
      </c>
      <c r="H15" s="12">
        <f ca="1">ROUND(INDIRECT(ADDRESS(ROW()+(0), COLUMN()+(-2), 1))*INDIRECT(ADDRESS(ROW()+(0), COLUMN()+(-1), 1)), 0)</f>
        <v>207.039</v>
      </c>
    </row>
    <row r="16" spans="1:8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3">
        <v>3.019</v>
      </c>
      <c r="G16" s="14">
        <v>42708</v>
      </c>
      <c r="H16" s="14">
        <f ca="1">ROUND(INDIRECT(ADDRESS(ROW()+(0), COLUMN()+(-2), 1))*INDIRECT(ADDRESS(ROW()+(0), COLUMN()+(-1), 1)), 0)</f>
        <v>128.935</v>
      </c>
    </row>
    <row r="17" spans="1:8" ht="13.50" thickBot="1" customHeight="1">
      <c r="A17" s="15"/>
      <c r="B17" s="15"/>
      <c r="C17" s="15"/>
      <c r="D17" s="15"/>
      <c r="E17" s="15"/>
      <c r="F17" s="9" t="s">
        <v>29</v>
      </c>
      <c r="G17" s="9"/>
      <c r="H17" s="17">
        <f ca="1">ROUND(SUM(INDIRECT(ADDRESS(ROW()+(-1), COLUMN()+(0), 1)),INDIRECT(ADDRESS(ROW()+(-2), COLUMN()+(0), 1))), 0)</f>
        <v>335.974</v>
      </c>
    </row>
    <row r="18" spans="1:8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5"/>
      <c r="H18" s="15"/>
    </row>
    <row r="19" spans="1:8" ht="13.50" thickBot="1" customHeight="1">
      <c r="A19" s="19"/>
      <c r="B19" s="19"/>
      <c r="C19" s="20" t="s">
        <v>31</v>
      </c>
      <c r="D19" s="20"/>
      <c r="E19" s="19" t="s">
        <v>32</v>
      </c>
      <c r="F19" s="13">
        <v>2</v>
      </c>
      <c r="G19" s="14">
        <f ca="1">ROUND(SUM(INDIRECT(ADDRESS(ROW()+(-2), COLUMN()+(1), 1)),INDIRECT(ADDRESS(ROW()+(-6), COLUMN()+(1), 1))), 0)</f>
        <v>5.24216e+006</v>
      </c>
      <c r="H19" s="14">
        <f ca="1">ROUND(INDIRECT(ADDRESS(ROW()+(0), COLUMN()+(-2), 1))*INDIRECT(ADDRESS(ROW()+(0), COLUMN()+(-1), 1))/100, 0)</f>
        <v>104.843</v>
      </c>
    </row>
    <row r="20" spans="1:8" ht="13.50" thickBot="1" customHeight="1">
      <c r="A20" s="21" t="s">
        <v>33</v>
      </c>
      <c r="B20" s="21"/>
      <c r="C20" s="22"/>
      <c r="D20" s="22"/>
      <c r="E20" s="23"/>
      <c r="F20" s="24" t="s">
        <v>34</v>
      </c>
      <c r="G20" s="25"/>
      <c r="H20" s="26">
        <f ca="1">ROUND(SUM(INDIRECT(ADDRESS(ROW()+(-1), COLUMN()+(0), 1)),INDIRECT(ADDRESS(ROW()+(-3), COLUMN()+(0), 1)),INDIRECT(ADDRESS(ROW()+(-7), COLUMN()+(0), 1))), 0)</f>
        <v>5.347e+006</v>
      </c>
    </row>
  </sheetData>
  <mergeCells count="35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F13:G13"/>
    <mergeCell ref="A14:B14"/>
    <mergeCell ref="C14:D14"/>
    <mergeCell ref="E14:F14"/>
    <mergeCell ref="A15:B15"/>
    <mergeCell ref="C15:D15"/>
    <mergeCell ref="A16:B16"/>
    <mergeCell ref="C16:D16"/>
    <mergeCell ref="A17:B17"/>
    <mergeCell ref="C17:D17"/>
    <mergeCell ref="F17:G17"/>
    <mergeCell ref="A18:B18"/>
    <mergeCell ref="C18:D18"/>
    <mergeCell ref="E18:F18"/>
    <mergeCell ref="A19:B19"/>
    <mergeCell ref="C19:D19"/>
    <mergeCell ref="A20:E20"/>
    <mergeCell ref="F20:G20"/>
  </mergeCells>
  <pageMargins left="0.147638" right="0.147638" top="0.206693" bottom="0.206693" header="0.0" footer="0.0"/>
  <pageSetup paperSize="9" orientation="portrait"/>
  <rowBreaks count="0" manualBreakCount="0">
    </rowBreaks>
</worksheet>
</file>