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<sst xmlns="http://schemas.openxmlformats.org/spreadsheetml/2006/main" count="67" uniqueCount="67">
  <si>
    <t xml:space="preserve"/>
  </si>
  <si>
    <t xml:space="preserve">ISC020</t>
  </si>
  <si>
    <t xml:space="preserve">m</t>
  </si>
  <si>
    <t xml:space="preserve">Canalón oculto en zona intermedia del faldón.</t>
  </si>
  <si>
    <r>
      <rPr>
        <sz val="8.25"/>
        <color rgb="FF000000"/>
        <rFont val="Arial"/>
        <family val="2"/>
      </rPr>
      <t xml:space="preserve">Canalón oculto situado en la zona intermedia del faldón, de piezas preformadas de plancha de cobre de 1,00 mm de espesor y 1250 mm de desarrollo y babero de plomo, con uniones soldadas, fijado con clavos sobre cajeado de ladrillo cerámico hueco doble, de 11,5 cm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</si>
  <si>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</si>
  <si>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</si>
  <si>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</si>
  <si>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</si>
  <si>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</si>
  <si>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</si>
  <si>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</si>
  <si>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mt04lvc010c</t>
  </si>
  <si>
    <t xml:space="preserve">Ud</t>
  </si>
  <si>
    <t xml:space="preserve">Ladrillo cerámico hueco doble, para revestir, 24x11,5x9 cm, densidad 780 kg/m³.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</si>
  <si>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</si>
  <si>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</si>
  <si>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</si>
  <si>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</si>
  <si>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</si>
  <si>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</si>
  <si>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mt08cem000p</t>
  </si>
  <si>
    <t xml:space="preserve">kg</t>
  </si>
  <si>
    <t xml:space="preserve">Cemento gris en bolsas.</t>
  </si>
  <si>
    <t xml:space="preserve">mt13vac020a</t>
  </si>
  <si>
    <t xml:space="preserve">m</t>
  </si>
  <si>
    <t xml:space="preserve">Piezas preformadas de plancha de cobre de 1 mm de espesor y 1250 mm de desarrollo, para formación de canalón oculto en cubierta inclinada.</t>
  </si>
  <si>
    <t xml:space="preserve">mt13vac021</t>
  </si>
  <si>
    <t xml:space="preserve">Ud</t>
  </si>
  <si>
    <t xml:space="preserve">Clavos de cobre de 3 mm de diámetro, con junta estanca, para fijación de piezas preformadas en canalón oculto.</t>
  </si>
  <si>
    <t xml:space="preserve">mt13vap010c</t>
  </si>
  <si>
    <t xml:space="preserve">m²</t>
  </si>
  <si>
    <t xml:space="preserve">Plancha de plomo laminado de 2 mm de espesor.</t>
  </si>
  <si>
    <t xml:space="preserve">mt14pap100b</t>
  </si>
  <si>
    <t xml:space="preserve">kg</t>
  </si>
  <si>
    <t xml:space="preserve">Emulsión asfáltica de base acuosa.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</si>
  <si>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</si>
  <si>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</si>
  <si>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</si>
  <si>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</si>
  <si>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Hormigonera eléctrica con una capacidad de amasado de 160 l.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</si>
  <si>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</si>
  <si>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</si>
  <si>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</si>
  <si>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</si>
  <si>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</si>
  <si>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</si>
  <si>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</si>
  <si>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Oficial de construcción.</t>
  </si>
  <si>
    <t xml:space="preserve">mo077</t>
  </si>
  <si>
    <t xml:space="preserve">h</t>
  </si>
  <si>
    <t xml:space="preserve">Medio oficial de construcción.</t>
  </si>
  <si>
    <t xml:space="preserve">mo113</t>
  </si>
  <si>
    <t xml:space="preserve">h</t>
  </si>
  <si>
    <t xml:space="preserve">Ayudante de construcción.</t>
  </si>
  <si>
    <t xml:space="preserve">mo032</t>
  </si>
  <si>
    <t xml:space="preserve">h</t>
  </si>
  <si>
    <t xml:space="preserve">Oficial instalador de materiales impermeabilizantes.</t>
  </si>
  <si>
    <t xml:space="preserve">mo070</t>
  </si>
  <si>
    <t xml:space="preserve">h</t>
  </si>
  <si>
    <t xml:space="preserve">Medio oficial instalador de materiales impermeabilizantes.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</si>
  <si>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</si>
  <si>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</si>
  <si>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</si>
  <si>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</si>
  <si>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50.814G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</si>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</sst>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7.31" customWidth="1"/>
    <col min="4" max="4" width="68.17" customWidth="1"/>
    <col min="5" max="5" width="13.94" customWidth="1"/>
    <col min="6" max="6" width="14.96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33</v>
      </c>
      <c r="F10" s="12">
        <v>1809</v>
      </c>
      <c r="G10" s="12">
        <f ca="1">ROUND(INDIRECT(ADDRESS(ROW()+(0), COLUMN()+(-2), 1))*INDIRECT(ADDRESS(ROW()+(0), COLUMN()+(-1), 1)), 0)</f>
        <v>59.697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0.01</v>
      </c>
      <c r="F11" s="12">
        <v>9276</v>
      </c>
      <c r="G11" s="12">
        <f ca="1">ROUND(INDIRECT(ADDRESS(ROW()+(0), COLUMN()+(-2), 1))*INDIRECT(ADDRESS(ROW()+(0), COLUMN()+(-1), 1)), 0)</f>
        <v>93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0.078</v>
      </c>
      <c r="F12" s="12">
        <v>106727</v>
      </c>
      <c r="G12" s="12">
        <f ca="1">ROUND(INDIRECT(ADDRESS(ROW()+(0), COLUMN()+(-2), 1))*INDIRECT(ADDRESS(ROW()+(0), COLUMN()+(-1), 1)), 0)</f>
        <v>8.325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12</v>
      </c>
      <c r="F13" s="12">
        <v>1187</v>
      </c>
      <c r="G13" s="12">
        <f ca="1">ROUND(INDIRECT(ADDRESS(ROW()+(0), COLUMN()+(-2), 1))*INDIRECT(ADDRESS(ROW()+(0), COLUMN()+(-1), 1)), 0)</f>
        <v>14.244</v>
      </c>
    </row>
    <row r="14" spans="1:7" ht="24.00" thickBot="1" customHeight="1">
      <c r="A14" s="1" t="s">
        <v>24</v>
      </c>
      <c r="B14" s="1"/>
      <c r="C14" s="10" t="s">
        <v>25</v>
      </c>
      <c r="D14" s="1" t="s">
        <v>26</v>
      </c>
      <c r="E14" s="11">
        <v>1.1</v>
      </c>
      <c r="F14" s="12">
        <v>259603</v>
      </c>
      <c r="G14" s="12">
        <f ca="1">ROUND(INDIRECT(ADDRESS(ROW()+(0), COLUMN()+(-2), 1))*INDIRECT(ADDRESS(ROW()+(0), COLUMN()+(-1), 1)), 0)</f>
        <v>285.563</v>
      </c>
    </row>
    <row r="15" spans="1:7" ht="24.00" thickBot="1" customHeight="1">
      <c r="A15" s="1" t="s">
        <v>27</v>
      </c>
      <c r="B15" s="1"/>
      <c r="C15" s="10" t="s">
        <v>28</v>
      </c>
      <c r="D15" s="1" t="s">
        <v>29</v>
      </c>
      <c r="E15" s="11">
        <v>4</v>
      </c>
      <c r="F15" s="12">
        <v>476</v>
      </c>
      <c r="G15" s="12">
        <f ca="1">ROUND(INDIRECT(ADDRESS(ROW()+(0), COLUMN()+(-2), 1))*INDIRECT(ADDRESS(ROW()+(0), COLUMN()+(-1), 1)), 0)</f>
        <v>1.904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0.7</v>
      </c>
      <c r="F16" s="12">
        <v>222669</v>
      </c>
      <c r="G16" s="12">
        <f ca="1">ROUND(INDIRECT(ADDRESS(ROW()+(0), COLUMN()+(-2), 1))*INDIRECT(ADDRESS(ROW()+(0), COLUMN()+(-1), 1)), 0)</f>
        <v>155.868</v>
      </c>
    </row>
    <row r="17" spans="1:7" ht="13.50" thickBot="1" customHeight="1">
      <c r="A17" s="1" t="s">
        <v>33</v>
      </c>
      <c r="B17" s="1"/>
      <c r="C17" s="10" t="s">
        <v>34</v>
      </c>
      <c r="D17" s="1" t="s">
        <v>35</v>
      </c>
      <c r="E17" s="13">
        <v>0.2</v>
      </c>
      <c r="F17" s="14">
        <v>29565</v>
      </c>
      <c r="G17" s="14">
        <f ca="1">ROUND(INDIRECT(ADDRESS(ROW()+(0), COLUMN()+(-2), 1))*INDIRECT(ADDRESS(ROW()+(0), COLUMN()+(-1), 1)), 0)</f>
        <v>5.913</v>
      </c>
    </row>
    <row r="18" spans="1:7" ht="13.50" thickBot="1" customHeight="1">
      <c r="A18" s="15"/>
      <c r="B18" s="15"/>
      <c r="C18" s="15"/>
      <c r="D18" s="15"/>
      <c r="E18" s="9" t="s">
        <v>36</v>
      </c>
      <c r="F18" s="9"/>
      <c r="G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0)</f>
        <v>531.607</v>
      </c>
    </row>
    <row r="19" spans="1:7" ht="13.50" thickBot="1" customHeight="1">
      <c r="A19" s="15">
        <v>2</v>
      </c>
      <c r="B19" s="15"/>
      <c r="C19" s="15"/>
      <c r="D19" s="18" t="s">
        <v>37</v>
      </c>
      <c r="E19" s="18"/>
      <c r="F19" s="15"/>
      <c r="G19" s="15"/>
    </row>
    <row r="20" spans="1:7" ht="13.50" thickBot="1" customHeight="1">
      <c r="A20" s="1" t="s">
        <v>38</v>
      </c>
      <c r="B20" s="1"/>
      <c r="C20" s="10" t="s">
        <v>39</v>
      </c>
      <c r="D20" s="1" t="s">
        <v>40</v>
      </c>
      <c r="E20" s="11">
        <v>0.039</v>
      </c>
      <c r="F20" s="12">
        <v>19690</v>
      </c>
      <c r="G20" s="12">
        <f ca="1">ROUND(INDIRECT(ADDRESS(ROW()+(0), COLUMN()+(-2), 1))*INDIRECT(ADDRESS(ROW()+(0), COLUMN()+(-1), 1)), 0)</f>
        <v>768</v>
      </c>
    </row>
    <row r="21" spans="1:7" ht="13.50" thickBot="1" customHeight="1">
      <c r="A21" s="1" t="s">
        <v>41</v>
      </c>
      <c r="B21" s="1"/>
      <c r="C21" s="10" t="s">
        <v>42</v>
      </c>
      <c r="D21" s="1" t="s">
        <v>43</v>
      </c>
      <c r="E21" s="13">
        <v>0.116</v>
      </c>
      <c r="F21" s="14">
        <v>19542</v>
      </c>
      <c r="G21" s="14">
        <f ca="1">ROUND(INDIRECT(ADDRESS(ROW()+(0), COLUMN()+(-2), 1))*INDIRECT(ADDRESS(ROW()+(0), COLUMN()+(-1), 1)), 0)</f>
        <v>2.267</v>
      </c>
    </row>
    <row r="22" spans="1:7" ht="13.50" thickBot="1" customHeight="1">
      <c r="A22" s="15"/>
      <c r="B22" s="15"/>
      <c r="C22" s="15"/>
      <c r="D22" s="15"/>
      <c r="E22" s="9" t="s">
        <v>44</v>
      </c>
      <c r="F22" s="9"/>
      <c r="G22" s="17">
        <f ca="1">ROUND(SUM(INDIRECT(ADDRESS(ROW()+(-1), COLUMN()+(0), 1)),INDIRECT(ADDRESS(ROW()+(-2), COLUMN()+(0), 1))), 0)</f>
        <v>3.035</v>
      </c>
    </row>
    <row r="23" spans="1:7" ht="13.50" thickBot="1" customHeight="1">
      <c r="A23" s="15">
        <v>3</v>
      </c>
      <c r="B23" s="15"/>
      <c r="C23" s="15"/>
      <c r="D23" s="18" t="s">
        <v>45</v>
      </c>
      <c r="E23" s="18"/>
      <c r="F23" s="15"/>
      <c r="G23" s="15"/>
    </row>
    <row r="24" spans="1:7" ht="13.50" thickBot="1" customHeight="1">
      <c r="A24" s="1" t="s">
        <v>46</v>
      </c>
      <c r="B24" s="1"/>
      <c r="C24" s="10" t="s">
        <v>47</v>
      </c>
      <c r="D24" s="1" t="s">
        <v>48</v>
      </c>
      <c r="E24" s="11">
        <v>0.374</v>
      </c>
      <c r="F24" s="12">
        <v>71618</v>
      </c>
      <c r="G24" s="12">
        <f ca="1">ROUND(INDIRECT(ADDRESS(ROW()+(0), COLUMN()+(-2), 1))*INDIRECT(ADDRESS(ROW()+(0), COLUMN()+(-1), 1)), 0)</f>
        <v>26.785</v>
      </c>
    </row>
    <row r="25" spans="1:7" ht="13.50" thickBot="1" customHeight="1">
      <c r="A25" s="1" t="s">
        <v>49</v>
      </c>
      <c r="B25" s="1"/>
      <c r="C25" s="10" t="s">
        <v>50</v>
      </c>
      <c r="D25" s="1" t="s">
        <v>51</v>
      </c>
      <c r="E25" s="11">
        <v>0.374</v>
      </c>
      <c r="F25" s="12">
        <v>45914</v>
      </c>
      <c r="G25" s="12">
        <f ca="1">ROUND(INDIRECT(ADDRESS(ROW()+(0), COLUMN()+(-2), 1))*INDIRECT(ADDRESS(ROW()+(0), COLUMN()+(-1), 1)), 0)</f>
        <v>17.172</v>
      </c>
    </row>
    <row r="26" spans="1:7" ht="13.50" thickBot="1" customHeight="1">
      <c r="A26" s="1" t="s">
        <v>52</v>
      </c>
      <c r="B26" s="1"/>
      <c r="C26" s="10" t="s">
        <v>53</v>
      </c>
      <c r="D26" s="1" t="s">
        <v>54</v>
      </c>
      <c r="E26" s="11">
        <v>0.666</v>
      </c>
      <c r="F26" s="12">
        <v>44181</v>
      </c>
      <c r="G26" s="12">
        <f ca="1">ROUND(INDIRECT(ADDRESS(ROW()+(0), COLUMN()+(-2), 1))*INDIRECT(ADDRESS(ROW()+(0), COLUMN()+(-1), 1)), 0)</f>
        <v>29.425</v>
      </c>
    </row>
    <row r="27" spans="1:7" ht="13.50" thickBot="1" customHeight="1">
      <c r="A27" s="1" t="s">
        <v>55</v>
      </c>
      <c r="B27" s="1"/>
      <c r="C27" s="10" t="s">
        <v>56</v>
      </c>
      <c r="D27" s="1" t="s">
        <v>57</v>
      </c>
      <c r="E27" s="11">
        <v>0.125</v>
      </c>
      <c r="F27" s="12">
        <v>71618</v>
      </c>
      <c r="G27" s="12">
        <f ca="1">ROUND(INDIRECT(ADDRESS(ROW()+(0), COLUMN()+(-2), 1))*INDIRECT(ADDRESS(ROW()+(0), COLUMN()+(-1), 1)), 0)</f>
        <v>8.952</v>
      </c>
    </row>
    <row r="28" spans="1:7" ht="13.50" thickBot="1" customHeight="1">
      <c r="A28" s="1" t="s">
        <v>58</v>
      </c>
      <c r="B28" s="1"/>
      <c r="C28" s="10" t="s">
        <v>59</v>
      </c>
      <c r="D28" s="1" t="s">
        <v>60</v>
      </c>
      <c r="E28" s="13">
        <v>0.125</v>
      </c>
      <c r="F28" s="14">
        <v>45914</v>
      </c>
      <c r="G28" s="14">
        <f ca="1">ROUND(INDIRECT(ADDRESS(ROW()+(0), COLUMN()+(-2), 1))*INDIRECT(ADDRESS(ROW()+(0), COLUMN()+(-1), 1)), 0)</f>
        <v>5.739</v>
      </c>
    </row>
    <row r="29" spans="1:7" ht="13.50" thickBot="1" customHeight="1">
      <c r="A29" s="15"/>
      <c r="B29" s="15"/>
      <c r="C29" s="15"/>
      <c r="D29" s="15"/>
      <c r="E29" s="9" t="s">
        <v>61</v>
      </c>
      <c r="F29" s="9"/>
      <c r="G29" s="17">
        <f ca="1">ROUND(SUM(INDIRECT(ADDRESS(ROW()+(-1), COLUMN()+(0), 1)),INDIRECT(ADDRESS(ROW()+(-2), COLUMN()+(0), 1)),INDIRECT(ADDRESS(ROW()+(-3), COLUMN()+(0), 1)),INDIRECT(ADDRESS(ROW()+(-4), COLUMN()+(0), 1)),INDIRECT(ADDRESS(ROW()+(-5), COLUMN()+(0), 1))), 0)</f>
        <v>88.073</v>
      </c>
    </row>
    <row r="30" spans="1:7" ht="13.50" thickBot="1" customHeight="1">
      <c r="A30" s="15">
        <v>4</v>
      </c>
      <c r="B30" s="15"/>
      <c r="C30" s="15"/>
      <c r="D30" s="18" t="s">
        <v>62</v>
      </c>
      <c r="E30" s="18"/>
      <c r="F30" s="15"/>
      <c r="G30" s="15"/>
    </row>
    <row r="31" spans="1:7" ht="13.50" thickBot="1" customHeight="1">
      <c r="A31" s="19"/>
      <c r="B31" s="19"/>
      <c r="C31" s="20" t="s">
        <v>63</v>
      </c>
      <c r="D31" s="19" t="s">
        <v>64</v>
      </c>
      <c r="E31" s="13">
        <v>2</v>
      </c>
      <c r="F31" s="14">
        <f ca="1">ROUND(SUM(INDIRECT(ADDRESS(ROW()+(-2), COLUMN()+(1), 1)),INDIRECT(ADDRESS(ROW()+(-9), COLUMN()+(1), 1)),INDIRECT(ADDRESS(ROW()+(-13), COLUMN()+(1), 1))), 0)</f>
        <v>622.715</v>
      </c>
      <c r="G31" s="14">
        <f ca="1">ROUND(INDIRECT(ADDRESS(ROW()+(0), COLUMN()+(-2), 1))*INDIRECT(ADDRESS(ROW()+(0), COLUMN()+(-1), 1))/100, 0)</f>
        <v>12.454</v>
      </c>
    </row>
    <row r="32" spans="1:7" ht="13.50" thickBot="1" customHeight="1">
      <c r="A32" s="21" t="s">
        <v>65</v>
      </c>
      <c r="B32" s="21"/>
      <c r="C32" s="22"/>
      <c r="D32" s="23"/>
      <c r="E32" s="24" t="s">
        <v>66</v>
      </c>
      <c r="F32" s="25"/>
      <c r="G32" s="26">
        <f ca="1">ROUND(SUM(INDIRECT(ADDRESS(ROW()+(-1), COLUMN()+(0), 1)),INDIRECT(ADDRESS(ROW()+(-3), COLUMN()+(0), 1)),INDIRECT(ADDRESS(ROW()+(-10), COLUMN()+(0), 1)),INDIRECT(ADDRESS(ROW()+(-14), COLUMN()+(0), 1))), 0)</f>
        <v>635.169</v>
      </c>
    </row>
  </sheetData>
  <mergeCells count="36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E18:F18"/>
    <mergeCell ref="A19:B19"/>
    <mergeCell ref="D19:E19"/>
    <mergeCell ref="A20:B20"/>
    <mergeCell ref="A21:B21"/>
    <mergeCell ref="A22:B22"/>
    <mergeCell ref="E22:F22"/>
    <mergeCell ref="A23:B23"/>
    <mergeCell ref="D23:E23"/>
    <mergeCell ref="A24:B24"/>
    <mergeCell ref="A25:B25"/>
    <mergeCell ref="A26:B26"/>
    <mergeCell ref="A27:B27"/>
    <mergeCell ref="A28:B28"/>
    <mergeCell ref="A29:B29"/>
    <mergeCell ref="E29:F29"/>
    <mergeCell ref="A30:B30"/>
    <mergeCell ref="D30:E30"/>
    <mergeCell ref="A31:B31"/>
    <mergeCell ref="A32:D32"/>
    <mergeCell ref="E32:F32"/>
  </mergeCells>
  <pageMargins left="0.147638" right="0.147638" top="0.206693" bottom="0.206693" header="0.0" footer="0.0"/>
  <pageSetup paperSize="9" orientation="portrait"/>
  <rowBreaks count="0" manualBreakCount="0">
    </rowBreaks>
</worksheet>
</file>