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<sst xmlns="http://schemas.openxmlformats.org/spreadsheetml/2006/main" count="44" uniqueCount="44">
  <si>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</si>
  <si>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LGS031</t>
  </si>
  <si>
    <t xml:space="preserve">Ud</t>
  </si>
  <si>
    <t xml:space="preserve">Puerta seccional para garaje, de paneles sándwich aislantes de aluminio.</t>
  </si>
  <si>
    <r>
      <rPr>
        <sz val="8.25"/>
        <color rgb="FF000000"/>
        <rFont val="Arial"/>
        <family val="2"/>
      </rPr>
      <t xml:space="preserve">Puerta seccional para garaje, formada por lamas de textura acanalada, de panel sándwich de aluminio con núcleo aislante de espuma de poliuretano, 350x250 cm, con acabado prelacado de color blanco, con apertura automática. Incluso material de conexionado eléctrico y equipo de motorización.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</si>
  <si>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</si>
  <si>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</si>
  <si>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</si>
  <si>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</si>
  <si>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</si>
  <si>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</si>
  <si>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</si>
  <si>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mt26pgs010bi</t>
  </si>
  <si>
    <t xml:space="preserve">Ud</t>
  </si>
  <si>
    <t xml:space="preserve">Puerta seccional para garaje, formada por lamas de textura acanalada, de panel sándwich de aluminio con núcleo aislante de espuma de poliuretano, 350x250 cm, con acabado prelacado de color blanco, cajón recogedor forrado, torno, muelles de torsión, poleas, guías, accesorios y cerradura central con llave de seguridad.</t>
  </si>
  <si>
    <t xml:space="preserve">mt26egm010dh</t>
  </si>
  <si>
    <t xml:space="preserve">Ud</t>
  </si>
  <si>
    <t xml:space="preserve">Equipo de motorización para apertura y cierre automático, para portón de garaje seccional de más de 60 kg de peso.</t>
  </si>
  <si>
    <t xml:space="preserve">mt26egm012</t>
  </si>
  <si>
    <t xml:space="preserve">Ud</t>
  </si>
  <si>
    <t xml:space="preserve">Accesorios (cerradura, pulsador, emisor, receptor y fotocélula) para automatización de portón de garaje.</t>
  </si>
  <si>
    <t xml:space="preserve">Subtotal materiales:</t>
  </si>
  <si>
    <t xml:space="preserve">Mano de obra</t>
  </si>
  <si>
    <t xml:space="preserve">mo020</t>
  </si>
  <si>
    <t xml:space="preserve">h</t>
  </si>
  <si>
    <t xml:space="preserve">Oficial de construcción.</t>
  </si>
  <si>
    <t xml:space="preserve">mo113</t>
  </si>
  <si>
    <t xml:space="preserve">h</t>
  </si>
  <si>
    <t xml:space="preserve">Ayudante de construcción.</t>
  </si>
  <si>
    <t xml:space="preserve">mo018</t>
  </si>
  <si>
    <t xml:space="preserve">h</t>
  </si>
  <si>
    <t xml:space="preserve">Oficial cerrajero.</t>
  </si>
  <si>
    <t xml:space="preserve">mo059</t>
  </si>
  <si>
    <t xml:space="preserve">h</t>
  </si>
  <si>
    <t xml:space="preserve">Medio oficial cerrajero.</t>
  </si>
  <si>
    <t xml:space="preserve">mo003</t>
  </si>
  <si>
    <t xml:space="preserve">h</t>
  </si>
  <si>
    <t xml:space="preserve">Oficial electricista.</t>
  </si>
  <si>
    <t xml:space="preserve">Subtotal mano de obra:</t>
  </si>
  <si>
    <t xml:space="preserve">Herramientas</t>
  </si>
  <si>
    <t xml:space="preserve">%</t>
  </si>
  <si>
    <t xml:space="preserve">Herramientas</t>
  </si>
  <si>
    <t xml:space="preserve">Coste de mantenimiento decenal: 5.248.519G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</si>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</sst>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7.14" customWidth="1"/>
    <col min="4" max="4" width="69.53" customWidth="1"/>
    <col min="5" max="5" width="10.03" customWidth="1"/>
    <col min="6" max="6" width="13.94" customWidth="1"/>
    <col min="7" max="7" width="13.6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v>
      </c>
      <c r="F10" s="12">
        <v>1.48673e+007</v>
      </c>
      <c r="G10" s="12">
        <f ca="1">ROUND(INDIRECT(ADDRESS(ROW()+(0), COLUMN()+(-2), 1))*INDIRECT(ADDRESS(ROW()+(0), COLUMN()+(-1), 1)), 0)</f>
        <v>1.48673e+007</v>
      </c>
    </row>
    <row r="11" spans="1:7" ht="24.00" thickBot="1" customHeight="1">
      <c r="A11" s="1" t="s">
        <v>15</v>
      </c>
      <c r="B11" s="1"/>
      <c r="C11" s="10" t="s">
        <v>16</v>
      </c>
      <c r="D11" s="1" t="s">
        <v>17</v>
      </c>
      <c r="E11" s="11">
        <v>1</v>
      </c>
      <c r="F11" s="12">
        <v>6.79405e+006</v>
      </c>
      <c r="G11" s="12">
        <f ca="1">ROUND(INDIRECT(ADDRESS(ROW()+(0), COLUMN()+(-2), 1))*INDIRECT(ADDRESS(ROW()+(0), COLUMN()+(-1), 1)), 0)</f>
        <v>6.79405e+006</v>
      </c>
    </row>
    <row r="12" spans="1:7" ht="24.00" thickBot="1" customHeight="1">
      <c r="A12" s="1" t="s">
        <v>18</v>
      </c>
      <c r="B12" s="1"/>
      <c r="C12" s="10" t="s">
        <v>19</v>
      </c>
      <c r="D12" s="1" t="s">
        <v>20</v>
      </c>
      <c r="E12" s="13">
        <v>1</v>
      </c>
      <c r="F12" s="14">
        <v>3.13967e+006</v>
      </c>
      <c r="G12" s="14">
        <f ca="1">ROUND(INDIRECT(ADDRESS(ROW()+(0), COLUMN()+(-2), 1))*INDIRECT(ADDRESS(ROW()+(0), COLUMN()+(-1), 1)), 0)</f>
        <v>3.13967e+006</v>
      </c>
    </row>
    <row r="13" spans="1:7" ht="13.50" thickBot="1" customHeight="1">
      <c r="A13" s="15"/>
      <c r="B13" s="15"/>
      <c r="C13" s="15"/>
      <c r="D13" s="15"/>
      <c r="E13" s="9" t="s">
        <v>21</v>
      </c>
      <c r="F13" s="9"/>
      <c r="G13" s="17">
        <f ca="1">ROUND(SUM(INDIRECT(ADDRESS(ROW()+(-1), COLUMN()+(0), 1)),INDIRECT(ADDRESS(ROW()+(-2), COLUMN()+(0), 1)),INDIRECT(ADDRESS(ROW()+(-3), COLUMN()+(0), 1))), 0)</f>
        <v>2.4801e+007</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1.302</v>
      </c>
      <c r="F15" s="12">
        <v>66739</v>
      </c>
      <c r="G15" s="12">
        <f ca="1">ROUND(INDIRECT(ADDRESS(ROW()+(0), COLUMN()+(-2), 1))*INDIRECT(ADDRESS(ROW()+(0), COLUMN()+(-1), 1)), 0)</f>
        <v>86.895</v>
      </c>
    </row>
    <row r="16" spans="1:7" ht="13.50" thickBot="1" customHeight="1">
      <c r="A16" s="1" t="s">
        <v>26</v>
      </c>
      <c r="B16" s="1"/>
      <c r="C16" s="10" t="s">
        <v>27</v>
      </c>
      <c r="D16" s="1" t="s">
        <v>28</v>
      </c>
      <c r="E16" s="11">
        <v>1.302</v>
      </c>
      <c r="F16" s="12">
        <v>41173</v>
      </c>
      <c r="G16" s="12">
        <f ca="1">ROUND(INDIRECT(ADDRESS(ROW()+(0), COLUMN()+(-2), 1))*INDIRECT(ADDRESS(ROW()+(0), COLUMN()+(-1), 1)), 0)</f>
        <v>53.607</v>
      </c>
    </row>
    <row r="17" spans="1:7" ht="13.50" thickBot="1" customHeight="1">
      <c r="A17" s="1" t="s">
        <v>29</v>
      </c>
      <c r="B17" s="1"/>
      <c r="C17" s="10" t="s">
        <v>30</v>
      </c>
      <c r="D17" s="1" t="s">
        <v>31</v>
      </c>
      <c r="E17" s="11">
        <v>3.038</v>
      </c>
      <c r="F17" s="12">
        <v>67614</v>
      </c>
      <c r="G17" s="12">
        <f ca="1">ROUND(INDIRECT(ADDRESS(ROW()+(0), COLUMN()+(-2), 1))*INDIRECT(ADDRESS(ROW()+(0), COLUMN()+(-1), 1)), 0)</f>
        <v>205.41</v>
      </c>
    </row>
    <row r="18" spans="1:7" ht="13.50" thickBot="1" customHeight="1">
      <c r="A18" s="1" t="s">
        <v>32</v>
      </c>
      <c r="B18" s="1"/>
      <c r="C18" s="10" t="s">
        <v>33</v>
      </c>
      <c r="D18" s="1" t="s">
        <v>34</v>
      </c>
      <c r="E18" s="11">
        <v>3.038</v>
      </c>
      <c r="F18" s="12">
        <v>42871</v>
      </c>
      <c r="G18" s="12">
        <f ca="1">ROUND(INDIRECT(ADDRESS(ROW()+(0), COLUMN()+(-2), 1))*INDIRECT(ADDRESS(ROW()+(0), COLUMN()+(-1), 1)), 0)</f>
        <v>130.241</v>
      </c>
    </row>
    <row r="19" spans="1:7" ht="13.50" thickBot="1" customHeight="1">
      <c r="A19" s="1" t="s">
        <v>35</v>
      </c>
      <c r="B19" s="1"/>
      <c r="C19" s="10" t="s">
        <v>36</v>
      </c>
      <c r="D19" s="1" t="s">
        <v>37</v>
      </c>
      <c r="E19" s="13">
        <v>6.575</v>
      </c>
      <c r="F19" s="14">
        <v>68579</v>
      </c>
      <c r="G19" s="14">
        <f ca="1">ROUND(INDIRECT(ADDRESS(ROW()+(0), COLUMN()+(-2), 1))*INDIRECT(ADDRESS(ROW()+(0), COLUMN()+(-1), 1)), 0)</f>
        <v>450.904</v>
      </c>
    </row>
    <row r="20" spans="1:7" ht="13.50" thickBot="1" customHeight="1">
      <c r="A20" s="15"/>
      <c r="B20" s="15"/>
      <c r="C20" s="15"/>
      <c r="D20" s="15"/>
      <c r="E20" s="9" t="s">
        <v>38</v>
      </c>
      <c r="F20" s="9"/>
      <c r="G20" s="17">
        <f ca="1">ROUND(SUM(INDIRECT(ADDRESS(ROW()+(-1), COLUMN()+(0), 1)),INDIRECT(ADDRESS(ROW()+(-2), COLUMN()+(0), 1)),INDIRECT(ADDRESS(ROW()+(-3), COLUMN()+(0), 1)),INDIRECT(ADDRESS(ROW()+(-4), COLUMN()+(0), 1)),INDIRECT(ADDRESS(ROW()+(-5), COLUMN()+(0), 1))), 0)</f>
        <v>927.057</v>
      </c>
    </row>
    <row r="21" spans="1:7" ht="13.50" thickBot="1" customHeight="1">
      <c r="A21" s="15">
        <v>3</v>
      </c>
      <c r="B21" s="15"/>
      <c r="C21" s="15"/>
      <c r="D21" s="18" t="s">
        <v>39</v>
      </c>
      <c r="E21" s="18"/>
      <c r="F21" s="15"/>
      <c r="G21" s="15"/>
    </row>
    <row r="22" spans="1:7" ht="13.50" thickBot="1" customHeight="1">
      <c r="A22" s="19"/>
      <c r="B22" s="19"/>
      <c r="C22" s="20" t="s">
        <v>40</v>
      </c>
      <c r="D22" s="19" t="s">
        <v>41</v>
      </c>
      <c r="E22" s="13">
        <v>2</v>
      </c>
      <c r="F22" s="14">
        <f ca="1">ROUND(SUM(INDIRECT(ADDRESS(ROW()+(-2), COLUMN()+(1), 1)),INDIRECT(ADDRESS(ROW()+(-9), COLUMN()+(1), 1))), 0)</f>
        <v>2.5728e+007</v>
      </c>
      <c r="G22" s="14">
        <f ca="1">ROUND(INDIRECT(ADDRESS(ROW()+(0), COLUMN()+(-2), 1))*INDIRECT(ADDRESS(ROW()+(0), COLUMN()+(-1), 1))/100, 0)</f>
        <v>514.561</v>
      </c>
    </row>
    <row r="23" spans="1:7" ht="13.50" thickBot="1" customHeight="1">
      <c r="A23" s="21" t="s">
        <v>42</v>
      </c>
      <c r="B23" s="21"/>
      <c r="C23" s="22"/>
      <c r="D23" s="23"/>
      <c r="E23" s="24" t="s">
        <v>43</v>
      </c>
      <c r="F23" s="25"/>
      <c r="G23" s="26">
        <f ca="1">ROUND(SUM(INDIRECT(ADDRESS(ROW()+(-1), COLUMN()+(0), 1)),INDIRECT(ADDRESS(ROW()+(-3), COLUMN()+(0), 1)),INDIRECT(ADDRESS(ROW()+(-10), COLUMN()+(0), 1))), 0)</f>
        <v>2.62426e+007</v>
      </c>
    </row>
  </sheetData>
  <mergeCells count="25">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A18:B18"/>
    <mergeCell ref="A19:B19"/>
    <mergeCell ref="A20:B20"/>
    <mergeCell ref="E20:F20"/>
    <mergeCell ref="A21:B21"/>
    <mergeCell ref="D21:E21"/>
    <mergeCell ref="A22:B22"/>
    <mergeCell ref="A23:D23"/>
    <mergeCell ref="E23:F23"/>
  </mergeCells>
  <pageMargins left="0.147638" right="0.147638" top="0.206693" bottom="0.206693" header="0.0" footer="0.0"/>
  <pageSetup paperSize="9" orientation="portrait"/>
  <rowBreaks count="0" manualBreakCount="0">
    </rowBreaks>
</worksheet>
</file>