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<sst xmlns="http://schemas.openxmlformats.org/spreadsheetml/2006/main" count="38" uniqueCount="38">
  <si>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</si>
  <si>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NIG030</t>
  </si>
  <si>
    <t xml:space="preserve">m²</t>
  </si>
  <si>
    <t xml:space="preserve">Impermeabilización de galerías y balcones, con membranas de poliolefinas.</t>
  </si>
  <si>
    <r>
      <rPr>
        <sz val="8.25"/>
        <color rgb="FF000000"/>
        <rFont val="Arial"/>
        <family val="2"/>
      </rPr>
      <t xml:space="preserve">Impermeabilización de galerías y balcones, con membrana impermeabilizante flexible tipo EVAC, compuesta de una doble hoja de poliolefina termoplástica con acetato de vinil etileno, con ambas caras revestidas de fibras de poliéster no tejidas, de 0,52 mm de espesor y 335 g/m², fijada con adhesivo cementoso mejorado, C2 E, al soporte de mortero de cemento CEM II/B-P 32,5 N tipo M-5, confeccionado en obra con 250 kg/m³ de cemento y una proporción en volumen 1/6, con espesor medio de 4 cm y pendiente del 1% al 5%, acabado fratasado. El precio no incluye el piso.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</si>
  <si>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</si>
  <si>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</si>
  <si>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</si>
  <si>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</si>
  <si>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</si>
  <si>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</si>
  <si>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</si>
  <si>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mt09mor010c</t>
  </si>
  <si>
    <t xml:space="preserve">m³</t>
  </si>
  <si>
    <t xml:space="preserve">Mortero de cemento CEM II/B-P 32,5 N tipo M-5, confeccionado en obra con 250 kg/m³ de cemento y una proporción en volumen 1/6.</t>
  </si>
  <si>
    <t xml:space="preserve">mt09mcr250a</t>
  </si>
  <si>
    <t xml:space="preserve">kg</t>
  </si>
  <si>
    <t xml:space="preserve">Adhesivo cementoso mejorado, C2 E, con tiempo abierto ampliado, para la fijación de geomembranas, compuesto por cementos especiales, agregados seleccionados y resinas sintéticas.</t>
  </si>
  <si>
    <t xml:space="preserve">mt09mcr250b</t>
  </si>
  <si>
    <t xml:space="preserve">kg</t>
  </si>
  <si>
    <t xml:space="preserve">Adhesivo cementoso mejorado, C2 E S1, con tiempo abierto ampliado y gran deformabilidad, para la fijación de solapes de geomembranas, compuesto por cementos especiales, agregados seleccionados y resinas sintéticas.</t>
  </si>
  <si>
    <t xml:space="preserve">mt15rev011a</t>
  </si>
  <si>
    <t xml:space="preserve">m²</t>
  </si>
  <si>
    <t xml:space="preserve">Membrana impermeabilizante flexible tipo EVAC, compuesta de una doble hoja de poliolefina termoplástica con acetato de vinil etileno, con ambas caras revestidas de fibras de poliéster no tejidas, de 0,52 mm de espesor y 335 g/m².</t>
  </si>
  <si>
    <t xml:space="preserve">Subtotal materiales:</t>
  </si>
  <si>
    <t xml:space="preserve">Mano de obra</t>
  </si>
  <si>
    <t xml:space="preserve">mo029</t>
  </si>
  <si>
    <t xml:space="preserve">h</t>
  </si>
  <si>
    <t xml:space="preserve">Oficial instalador de membranas impermeabilizantes.</t>
  </si>
  <si>
    <t xml:space="preserve">mo067</t>
  </si>
  <si>
    <t xml:space="preserve">h</t>
  </si>
  <si>
    <t xml:space="preserve">Medio oficial instalador de membranas impermeabilizantes.</t>
  </si>
  <si>
    <t xml:space="preserve">Subtotal mano de obra:</t>
  </si>
  <si>
    <t xml:space="preserve">Herramientas</t>
  </si>
  <si>
    <t xml:space="preserve">%</t>
  </si>
  <si>
    <t xml:space="preserve">Herramientas</t>
  </si>
  <si>
    <t xml:space="preserve">Coste de mantenimiento decenal: 8.851G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</si>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</sst>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1.36" customWidth="1"/>
    <col min="4" max="4" width="6.29" customWidth="1"/>
    <col min="5" max="5" width="73.44" customWidth="1"/>
    <col min="6" max="6" width="11.22" customWidth="1"/>
    <col min="7" max="7" width="12.75" customWidth="1"/>
    <col min="8" max="8" width="11.05"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0.04</v>
      </c>
      <c r="G10" s="12">
        <v>589929</v>
      </c>
      <c r="H10" s="12">
        <f ca="1">ROUND(INDIRECT(ADDRESS(ROW()+(0), COLUMN()+(-2), 1))*INDIRECT(ADDRESS(ROW()+(0), COLUMN()+(-1), 1)), 0)</f>
        <v>23.597</v>
      </c>
    </row>
    <row r="11" spans="1:8" ht="34.50" thickBot="1" customHeight="1">
      <c r="A11" s="1" t="s">
        <v>15</v>
      </c>
      <c r="B11" s="1"/>
      <c r="C11" s="10" t="s">
        <v>16</v>
      </c>
      <c r="D11" s="10"/>
      <c r="E11" s="1" t="s">
        <v>17</v>
      </c>
      <c r="F11" s="11">
        <v>2</v>
      </c>
      <c r="G11" s="12">
        <v>3582</v>
      </c>
      <c r="H11" s="12">
        <f ca="1">ROUND(INDIRECT(ADDRESS(ROW()+(0), COLUMN()+(-2), 1))*INDIRECT(ADDRESS(ROW()+(0), COLUMN()+(-1), 1)), 0)</f>
        <v>7.164</v>
      </c>
    </row>
    <row r="12" spans="1:8" ht="34.50" thickBot="1" customHeight="1">
      <c r="A12" s="1" t="s">
        <v>18</v>
      </c>
      <c r="B12" s="1"/>
      <c r="C12" s="10" t="s">
        <v>19</v>
      </c>
      <c r="D12" s="10"/>
      <c r="E12" s="1" t="s">
        <v>20</v>
      </c>
      <c r="F12" s="11">
        <v>0.15</v>
      </c>
      <c r="G12" s="12">
        <v>15349</v>
      </c>
      <c r="H12" s="12">
        <f ca="1">ROUND(INDIRECT(ADDRESS(ROW()+(0), COLUMN()+(-2), 1))*INDIRECT(ADDRESS(ROW()+(0), COLUMN()+(-1), 1)), 0)</f>
        <v>2.302</v>
      </c>
    </row>
    <row r="13" spans="1:8" ht="34.50" thickBot="1" customHeight="1">
      <c r="A13" s="1" t="s">
        <v>21</v>
      </c>
      <c r="B13" s="1"/>
      <c r="C13" s="10" t="s">
        <v>22</v>
      </c>
      <c r="D13" s="10"/>
      <c r="E13" s="1" t="s">
        <v>23</v>
      </c>
      <c r="F13" s="13">
        <v>1.1</v>
      </c>
      <c r="G13" s="14">
        <v>134900</v>
      </c>
      <c r="H13" s="14">
        <f ca="1">ROUND(INDIRECT(ADDRESS(ROW()+(0), COLUMN()+(-2), 1))*INDIRECT(ADDRESS(ROW()+(0), COLUMN()+(-1), 1)), 0)</f>
        <v>148.39</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0)</f>
        <v>181.453</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0.324</v>
      </c>
      <c r="G16" s="12">
        <v>66739</v>
      </c>
      <c r="H16" s="12">
        <f ca="1">ROUND(INDIRECT(ADDRESS(ROW()+(0), COLUMN()+(-2), 1))*INDIRECT(ADDRESS(ROW()+(0), COLUMN()+(-1), 1)), 0)</f>
        <v>21.624</v>
      </c>
    </row>
    <row r="17" spans="1:8" ht="13.50" thickBot="1" customHeight="1">
      <c r="A17" s="1" t="s">
        <v>29</v>
      </c>
      <c r="B17" s="1"/>
      <c r="C17" s="10" t="s">
        <v>30</v>
      </c>
      <c r="D17" s="10"/>
      <c r="E17" s="1" t="s">
        <v>31</v>
      </c>
      <c r="F17" s="13">
        <v>0.324</v>
      </c>
      <c r="G17" s="14">
        <v>42789</v>
      </c>
      <c r="H17" s="14">
        <f ca="1">ROUND(INDIRECT(ADDRESS(ROW()+(0), COLUMN()+(-2), 1))*INDIRECT(ADDRESS(ROW()+(0), COLUMN()+(-1), 1)), 0)</f>
        <v>13.864</v>
      </c>
    </row>
    <row r="18" spans="1:8" ht="13.50" thickBot="1" customHeight="1">
      <c r="A18" s="15"/>
      <c r="B18" s="15"/>
      <c r="C18" s="15"/>
      <c r="D18" s="15"/>
      <c r="E18" s="15"/>
      <c r="F18" s="9" t="s">
        <v>32</v>
      </c>
      <c r="G18" s="9"/>
      <c r="H18" s="17">
        <f ca="1">ROUND(SUM(INDIRECT(ADDRESS(ROW()+(-1), COLUMN()+(0), 1)),INDIRECT(ADDRESS(ROW()+(-2), COLUMN()+(0), 1))), 0)</f>
        <v>35.488</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0)</f>
        <v>216.941</v>
      </c>
      <c r="H20" s="14">
        <f ca="1">ROUND(INDIRECT(ADDRESS(ROW()+(0), COLUMN()+(-2), 1))*INDIRECT(ADDRESS(ROW()+(0), COLUMN()+(-1), 1))/100, 0)</f>
        <v>4.339</v>
      </c>
    </row>
    <row r="21" spans="1:8" ht="13.50" thickBot="1" customHeight="1">
      <c r="A21" s="21" t="s">
        <v>36</v>
      </c>
      <c r="B21" s="21"/>
      <c r="C21" s="22"/>
      <c r="D21" s="22"/>
      <c r="E21" s="23"/>
      <c r="F21" s="24" t="s">
        <v>37</v>
      </c>
      <c r="G21" s="25"/>
      <c r="H21" s="26">
        <f ca="1">ROUND(SUM(INDIRECT(ADDRESS(ROW()+(-1), COLUMN()+(0), 1)),INDIRECT(ADDRESS(ROW()+(-3), COLUMN()+(0), 1)),INDIRECT(ADDRESS(ROW()+(-7), COLUMN()+(0), 1))), 0)</f>
        <v>221.28</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