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<sst xmlns="http://schemas.openxmlformats.org/spreadsheetml/2006/main" count="29" uniqueCount="29">
  <si>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</si>
  <si>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NIM021</t>
  </si>
  <si>
    <t xml:space="preserve">m²</t>
  </si>
  <si>
    <t xml:space="preserve">Impermeabilización de muro de mampostería en contacto con el terreno, por su cara interior, con mortero hidrófugo.</t>
  </si>
  <si>
    <r>
      <rPr>
        <sz val="8.25"/>
        <color rgb="FF000000"/>
        <rFont val="Arial"/>
        <family val="2"/>
      </rPr>
      <t xml:space="preserve">Impermeabilización de muro de mampostería de bloques cerámicos en contacto con el terreno, por su cara interior, con mortero monocomponente, color blanco, compuesto por cemento de alta resistencia, agregados seleccionados, aditivos especiales y resinas, aplicado en capas sucesivas, de 5 mm de espesor total.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</si>
  <si>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</si>
  <si>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</si>
  <si>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</si>
  <si>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</si>
  <si>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</si>
  <si>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</si>
  <si>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</si>
  <si>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mt15igp010e</t>
  </si>
  <si>
    <t xml:space="preserve">kg</t>
  </si>
  <si>
    <t xml:space="preserve">Mortero monocomponente, color blanco, compuesto por cemento de alta resistencia, agregados seleccionados, aditivos especiales y resinas, resistencia a compresión mayor o igual a 6 N/mm², absorción de agua por capilaridad menor de 0,2 kg/m² min½.</t>
  </si>
  <si>
    <t xml:space="preserve">Subtotal materiales:</t>
  </si>
  <si>
    <t xml:space="preserve">Mano de obra</t>
  </si>
  <si>
    <t xml:space="preserve">mo032</t>
  </si>
  <si>
    <t xml:space="preserve">h</t>
  </si>
  <si>
    <t xml:space="preserve">Oficial instalador de materiales impermeabilizantes.</t>
  </si>
  <si>
    <t xml:space="preserve">mo070</t>
  </si>
  <si>
    <t xml:space="preserve">h</t>
  </si>
  <si>
    <t xml:space="preserve">Medio oficial instalador de materiales impermeabilizantes.</t>
  </si>
  <si>
    <t xml:space="preserve">Subtotal mano de obra:</t>
  </si>
  <si>
    <t xml:space="preserve">Herramientas</t>
  </si>
  <si>
    <t xml:space="preserve">%</t>
  </si>
  <si>
    <t xml:space="preserve">Herramientas</t>
  </si>
  <si>
    <t xml:space="preserve">Coste de mantenimiento decenal: 4.702G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</si>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</sst>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5.27"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8</v>
      </c>
      <c r="G10" s="14">
        <v>10129</v>
      </c>
      <c r="H10" s="14">
        <f ca="1">ROUND(INDIRECT(ADDRESS(ROW()+(0), COLUMN()+(-2), 1))*INDIRECT(ADDRESS(ROW()+(0), COLUMN()+(-1), 1)), 0)</f>
        <v>81.032</v>
      </c>
    </row>
    <row r="11" spans="1:8" ht="13.50" thickBot="1" customHeight="1">
      <c r="A11" s="15"/>
      <c r="B11" s="15"/>
      <c r="C11" s="15"/>
      <c r="D11" s="15"/>
      <c r="E11" s="15"/>
      <c r="F11" s="9" t="s">
        <v>15</v>
      </c>
      <c r="G11" s="9"/>
      <c r="H11" s="17">
        <f ca="1">ROUND(SUM(INDIRECT(ADDRESS(ROW()+(-1), COLUMN()+(0), 1))), 0)</f>
        <v>81.032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0.127</v>
      </c>
      <c r="G13" s="13">
        <v>66739</v>
      </c>
      <c r="H13" s="13">
        <f ca="1">ROUND(INDIRECT(ADDRESS(ROW()+(0), COLUMN()+(-2), 1))*INDIRECT(ADDRESS(ROW()+(0), COLUMN()+(-1), 1)), 0)</f>
        <v>8.476</v>
      </c>
    </row>
    <row r="14" spans="1:8" ht="13.50" thickBot="1" customHeight="1">
      <c r="A14" s="1" t="s">
        <v>20</v>
      </c>
      <c r="B14" s="1"/>
      <c r="C14" s="10" t="s">
        <v>21</v>
      </c>
      <c r="D14" s="10"/>
      <c r="E14" s="1" t="s">
        <v>22</v>
      </c>
      <c r="F14" s="12">
        <v>0.063</v>
      </c>
      <c r="G14" s="14">
        <v>42789</v>
      </c>
      <c r="H14" s="14">
        <f ca="1">ROUND(INDIRECT(ADDRESS(ROW()+(0), COLUMN()+(-2), 1))*INDIRECT(ADDRESS(ROW()+(0), COLUMN()+(-1), 1)), 0)</f>
        <v>2.696</v>
      </c>
    </row>
    <row r="15" spans="1:8" ht="13.50" thickBot="1" customHeight="1">
      <c r="A15" s="15"/>
      <c r="B15" s="15"/>
      <c r="C15" s="15"/>
      <c r="D15" s="15"/>
      <c r="E15" s="15"/>
      <c r="F15" s="9" t="s">
        <v>23</v>
      </c>
      <c r="G15" s="9"/>
      <c r="H15" s="17">
        <f ca="1">ROUND(SUM(INDIRECT(ADDRESS(ROW()+(-1), COLUMN()+(0), 1)),INDIRECT(ADDRESS(ROW()+(-2), COLUMN()+(0), 1))), 0)</f>
        <v>11.172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92.204</v>
      </c>
      <c r="H17" s="14">
        <f ca="1">ROUND(INDIRECT(ADDRESS(ROW()+(0), COLUMN()+(-2), 1))*INDIRECT(ADDRESS(ROW()+(0), COLUMN()+(-1), 1))/100, 0)</f>
        <v>1.844</v>
      </c>
    </row>
    <row r="18" spans="1:8" ht="13.50" thickBot="1" customHeight="1">
      <c r="A18" s="21" t="s">
        <v>27</v>
      </c>
      <c r="B18" s="21"/>
      <c r="C18" s="22"/>
      <c r="D18" s="22"/>
      <c r="E18" s="23"/>
      <c r="F18" s="24" t="s">
        <v>28</v>
      </c>
      <c r="G18" s="25"/>
      <c r="H18" s="26">
        <f ca="1">ROUND(SUM(INDIRECT(ADDRESS(ROW()+(-1), COLUMN()+(0), 1)),INDIRECT(ADDRESS(ROW()+(-3), COLUMN()+(0), 1)),INDIRECT(ADDRESS(ROW()+(-7), COLUMN()+(0), 1))), 0)</f>
        <v>94.048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