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<sst xmlns="http://schemas.openxmlformats.org/spreadsheetml/2006/main" count="35" uniqueCount="35">
  <si>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</si>
  <si>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QBF011</t>
  </si>
  <si>
    <t xml:space="preserve">m</t>
  </si>
  <si>
    <t xml:space="preserve">Junta de dilatación en cubierta plana transitable, ventilada. Impermeabilización con membranas de poliolefinas.</t>
  </si>
  <si>
    <r>
      <rPr>
        <sz val="8.25"/>
        <color rgb="FF000000"/>
        <rFont val="Arial"/>
        <family val="2"/>
      </rPr>
      <t xml:space="preserve">Junta de dilatación en cubierta plana transitable, ventilada, con solado fijo, tipo convencional. Impermeabilización: banda de refuerzo para membrana impermeabilizante flexible tipo EVAC, de 380 mm de ancho, compuesta de una doble hoja de poliolefina termoplástica con acetato de vinil etileno, con ambas caras revestidas de fibras de poliéster no tejidas, de 0,8 mm de espesor y 625 g/m², fijada al soporte con adhesivo cementoso mejorado C2 E, formando un fuelle sin adherir en la zona de la junta; fondo de juntas para sellado en cordones de polietileno expandido, de 25 mm de diámetro; y banda de terminación para membrana impermeabilizante flexible tipo EVAC, de 380 mm de ancho, compuesta de una doble hoja de poliolefina termoplástica con acetato de vinil etileno, con ambas caras revestidas de fibras de poliéster no tejidas, de 0,8 mm de espesor y 625 g/m² fijada a la impermeabilización continua de la cubierta, con adhesivo cementoso mejorado C2 E, formando un fuelle sin adherir en la zona de la junta, sobre el cordón de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</si>
  <si>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</si>
  <si>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</si>
  <si>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</si>
  <si>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</si>
  <si>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</si>
  <si>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</si>
  <si>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</si>
  <si>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</si>
  <si>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</si>
  <si>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</si>
  <si>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mt15rev040cg</t>
  </si>
  <si>
    <t xml:space="preserve">m</t>
  </si>
  <si>
    <t xml:space="preserve">Banda de refuerzo para membrana impermeabilizante flexible tipo EVAC, de 380 mm de ancho, compuesta de una doble hoja de poliolefina termoplástica con acetato de vinil etileno, con ambas caras revestidas de fibras de poliéster no tejidas, de 0,8 mm de espesor y 625 g/m², suministrada en rollos de 30 m de longitud.</t>
  </si>
  <si>
    <t xml:space="preserve">mt15sja030cd</t>
  </si>
  <si>
    <t xml:space="preserve">m</t>
  </si>
  <si>
    <t xml:space="preserve">Fondo de juntas para sellado en cordones de polietileno expandido, de 25 mm de diámetro, para limitar la profundidad de la junta de dilatación.</t>
  </si>
  <si>
    <t xml:space="preserve">Subtotal materiales:</t>
  </si>
  <si>
    <t xml:space="preserve">Mano de obra</t>
  </si>
  <si>
    <t xml:space="preserve">mo029</t>
  </si>
  <si>
    <t xml:space="preserve">h</t>
  </si>
  <si>
    <t xml:space="preserve">Oficial instalador de membranas impermeabilizantes.</t>
  </si>
  <si>
    <t xml:space="preserve">mo067</t>
  </si>
  <si>
    <t xml:space="preserve">h</t>
  </si>
  <si>
    <t xml:space="preserve">Medio oficial instalador de membranas impermeabilizantes.</t>
  </si>
  <si>
    <t xml:space="preserve">Subtotal mano de obra:</t>
  </si>
  <si>
    <t xml:space="preserve">Herramientas</t>
  </si>
  <si>
    <t xml:space="preserve">%</t>
  </si>
  <si>
    <t xml:space="preserve">Herramientas</t>
  </si>
  <si>
    <t xml:space="preserve">Coste de mantenimiento decenal: 290.978G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</si>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</sst>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14" customWidth="1"/>
    <col min="4" max="4" width="72.76" customWidth="1"/>
    <col min="5" max="5" width="11.90" customWidth="1"/>
    <col min="6" max="6" width="12.07" customWidth="1"/>
    <col min="7" max="7" width="11.0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2.4</v>
      </c>
      <c r="F10" s="12">
        <v>3582</v>
      </c>
      <c r="G10" s="12">
        <f ca="1">ROUND(INDIRECT(ADDRESS(ROW()+(0), COLUMN()+(-2), 1))*INDIRECT(ADDRESS(ROW()+(0), COLUMN()+(-1), 1)), 0)</f>
        <v>8.597</v>
      </c>
    </row>
    <row r="11" spans="1:7" ht="45.00" thickBot="1" customHeight="1">
      <c r="A11" s="1" t="s">
        <v>15</v>
      </c>
      <c r="B11" s="1"/>
      <c r="C11" s="10" t="s">
        <v>16</v>
      </c>
      <c r="D11" s="1" t="s">
        <v>17</v>
      </c>
      <c r="E11" s="11">
        <v>2.1</v>
      </c>
      <c r="F11" s="12">
        <v>78983</v>
      </c>
      <c r="G11" s="12">
        <f ca="1">ROUND(INDIRECT(ADDRESS(ROW()+(0), COLUMN()+(-2), 1))*INDIRECT(ADDRESS(ROW()+(0), COLUMN()+(-1), 1)), 0)</f>
        <v>165.864</v>
      </c>
    </row>
    <row r="12" spans="1:7" ht="24.00" thickBot="1" customHeight="1">
      <c r="A12" s="1" t="s">
        <v>18</v>
      </c>
      <c r="B12" s="1"/>
      <c r="C12" s="10" t="s">
        <v>19</v>
      </c>
      <c r="D12" s="1" t="s">
        <v>20</v>
      </c>
      <c r="E12" s="13">
        <v>1.05</v>
      </c>
      <c r="F12" s="14">
        <v>4068</v>
      </c>
      <c r="G12" s="14">
        <f ca="1">ROUND(INDIRECT(ADDRESS(ROW()+(0), COLUMN()+(-2), 1))*INDIRECT(ADDRESS(ROW()+(0), COLUMN()+(-1), 1)), 0)</f>
        <v>4.271</v>
      </c>
    </row>
    <row r="13" spans="1:7" ht="13.50" thickBot="1" customHeight="1">
      <c r="A13" s="15"/>
      <c r="B13" s="15"/>
      <c r="C13" s="15"/>
      <c r="D13" s="15"/>
      <c r="E13" s="9" t="s">
        <v>21</v>
      </c>
      <c r="F13" s="9"/>
      <c r="G13" s="17">
        <f ca="1">ROUND(SUM(INDIRECT(ADDRESS(ROW()+(-1), COLUMN()+(0), 1)),INDIRECT(ADDRESS(ROW()+(-2), COLUMN()+(0), 1)),INDIRECT(ADDRESS(ROW()+(-3), COLUMN()+(0), 1))), 0)</f>
        <v>178.732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0.128</v>
      </c>
      <c r="F15" s="12">
        <v>66739</v>
      </c>
      <c r="G15" s="12">
        <f ca="1">ROUND(INDIRECT(ADDRESS(ROW()+(0), COLUMN()+(-2), 1))*INDIRECT(ADDRESS(ROW()+(0), COLUMN()+(-1), 1)), 0)</f>
        <v>8.543</v>
      </c>
    </row>
    <row r="16" spans="1:7" ht="13.50" thickBot="1" customHeight="1">
      <c r="A16" s="1" t="s">
        <v>26</v>
      </c>
      <c r="B16" s="1"/>
      <c r="C16" s="10" t="s">
        <v>27</v>
      </c>
      <c r="D16" s="1" t="s">
        <v>28</v>
      </c>
      <c r="E16" s="13">
        <v>0.128</v>
      </c>
      <c r="F16" s="14">
        <v>42789</v>
      </c>
      <c r="G16" s="14">
        <f ca="1">ROUND(INDIRECT(ADDRESS(ROW()+(0), COLUMN()+(-2), 1))*INDIRECT(ADDRESS(ROW()+(0), COLUMN()+(-1), 1)), 0)</f>
        <v>5.477</v>
      </c>
    </row>
    <row r="17" spans="1:7" ht="13.50" thickBot="1" customHeight="1">
      <c r="A17" s="15"/>
      <c r="B17" s="15"/>
      <c r="C17" s="15"/>
      <c r="D17" s="15"/>
      <c r="E17" s="9" t="s">
        <v>29</v>
      </c>
      <c r="F17" s="9"/>
      <c r="G17" s="17">
        <f ca="1">ROUND(SUM(INDIRECT(ADDRESS(ROW()+(-1), COLUMN()+(0), 1)),INDIRECT(ADDRESS(ROW()+(-2), COLUMN()+(0), 1))), 0)</f>
        <v>14.02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0)</f>
        <v>192.752</v>
      </c>
      <c r="G19" s="14">
        <f ca="1">ROUND(INDIRECT(ADDRESS(ROW()+(0), COLUMN()+(-2), 1))*INDIRECT(ADDRESS(ROW()+(0), COLUMN()+(-1), 1))/100, 0)</f>
        <v>3.855</v>
      </c>
    </row>
    <row r="20" spans="1:7" ht="13.50" thickBot="1" customHeight="1">
      <c r="A20" s="21" t="s">
        <v>33</v>
      </c>
      <c r="B20" s="21"/>
      <c r="C20" s="22"/>
      <c r="D20" s="23"/>
      <c r="E20" s="24" t="s">
        <v>34</v>
      </c>
      <c r="F20" s="25"/>
      <c r="G20" s="26">
        <f ca="1">ROUND(SUM(INDIRECT(ADDRESS(ROW()+(-1), COLUMN()+(0), 1)),INDIRECT(ADDRESS(ROW()+(-3), COLUMN()+(0), 1)),INDIRECT(ADDRESS(ROW()+(-7), COLUMN()+(0), 1))), 0)</f>
        <v>196.607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