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<sst xmlns="http://schemas.openxmlformats.org/spreadsheetml/2006/main" count="46" uniqueCount="46">
  <si>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</si>
  <si>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UAO020</t>
  </si>
  <si>
    <t xml:space="preserve">Ud</t>
  </si>
  <si>
    <t xml:space="preserve">Pozo de bombeo prefabricado, de polietileno.</t>
  </si>
  <si>
    <r>
      <rPr>
        <sz val="8.25"/>
        <color rgb="FF000000"/>
        <rFont val="Arial"/>
        <family val="2"/>
      </rPr>
      <t xml:space="preserve">Pozo de bombeo, monobloque, de polietileno de alta densidad, de 1000 mm de diámetro nominal y 1,5 m de altura nominal, sobre solera de 30 cm de espesor de hormigón armado fck 300, HA-30/B/19/IIb+Qb, encastre del cuerpo del colector 10 cm en dicha solera, ligeramente reforzada con armadura secundaria de distribución ensamblada "in situ" ø 8 c/20 - ø 8 c/20 de acero AP 500 y losa alrededor de la boca del cono de 150x150 cm y 20 cm de espesor de hormigón masivo fck 300, HM-30/B/20/I+Qb,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</si>
  <si>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</si>
  <si>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</si>
  <si>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</si>
  <si>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</si>
  <si>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</si>
  <si>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</si>
  <si>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</si>
  <si>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mt10haf130jbzh</t>
  </si>
  <si>
    <t xml:space="preserve">m³</t>
  </si>
  <si>
    <t xml:space="preserve">Hormigón fck 300, tipo HA-30/B/19/IIb+Qb según EHE-08, elaborado en planta, con cemento resistente a sulfatos.</t>
  </si>
  <si>
    <t xml:space="preserve">mt07ame141hhi3</t>
  </si>
  <si>
    <t xml:space="preserve">m²</t>
  </si>
  <si>
    <t xml:space="preserve">Armadura secundaria de distribución ensamblada "in situ" ø 8 c/20 - ø 8 c/20 de acero AP 500, según NP 4007 99, con varillas conformadas longitudinales de 8 mm de diámetro cada 20 cm y varillas conformadas transversales de 8 mm de diámetro cada 20 cm.</t>
  </si>
  <si>
    <t xml:space="preserve">mt11ras180ba</t>
  </si>
  <si>
    <t xml:space="preserve">Ud</t>
  </si>
  <si>
    <t xml:space="preserve">Pozo de bombeo, monobloque, de polietileno de alta densidad, de 1000 mm de diámetro nominal y 1,5 m de altura nominal, con cono reductor de 600 mm de diámetro nominal en la boca, con los escalones instalados, base con superficie lisa, una entrada con manguito de unión con junta elástica de 250 mm de diámetro, una salida de impulsión con conexión embridada de 90 mm de diámetro y tubo para ventilación.</t>
  </si>
  <si>
    <t xml:space="preserve">mt10hmf130iOe</t>
  </si>
  <si>
    <t xml:space="preserve">m³</t>
  </si>
  <si>
    <t xml:space="preserve">Hormigón masivo fck 300, tipo HM-30/B/19/I+Qb, elaborado en planta, con cemento resistente a sulfatos SR.</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</si>
  <si>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</si>
  <si>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</si>
  <si>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</si>
  <si>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</si>
  <si>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</si>
  <si>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</si>
  <si>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</si>
  <si>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</si>
  <si>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</si>
  <si>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</si>
  <si>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</si>
  <si>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</si>
  <si>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</si>
  <si>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</si>
  <si>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</si>
  <si>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</si>
  <si>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</si>
  <si>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</si>
  <si>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</si>
  <si>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</si>
  <si>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922.426G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</si>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</sst>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0.68" customWidth="1"/>
    <col min="4" max="4" width="7.65" customWidth="1"/>
    <col min="5" max="5" width="63.24" customWidth="1"/>
    <col min="6" max="6" width="12.41" customWidth="1"/>
    <col min="7" max="7" width="16.4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0.53</v>
      </c>
      <c r="G10" s="12">
        <v>1.30268e+006</v>
      </c>
      <c r="H10" s="12">
        <f ca="1">ROUND(INDIRECT(ADDRESS(ROW()+(0), COLUMN()+(-2), 1))*INDIRECT(ADDRESS(ROW()+(0), COLUMN()+(-1), 1)), 0)</f>
        <v>690.421</v>
      </c>
    </row>
    <row r="11" spans="1:8" ht="45.00" thickBot="1" customHeight="1">
      <c r="A11" s="1" t="s">
        <v>15</v>
      </c>
      <c r="B11" s="1"/>
      <c r="C11" s="1"/>
      <c r="D11" s="10" t="s">
        <v>16</v>
      </c>
      <c r="E11" s="1" t="s">
        <v>17</v>
      </c>
      <c r="F11" s="11">
        <v>1.767</v>
      </c>
      <c r="G11" s="12">
        <v>24549</v>
      </c>
      <c r="H11" s="12">
        <f ca="1">ROUND(INDIRECT(ADDRESS(ROW()+(0), COLUMN()+(-2), 1))*INDIRECT(ADDRESS(ROW()+(0), COLUMN()+(-1), 1)), 0)</f>
        <v>43.378</v>
      </c>
    </row>
    <row r="12" spans="1:8" ht="66.00" thickBot="1" customHeight="1">
      <c r="A12" s="1" t="s">
        <v>18</v>
      </c>
      <c r="B12" s="1"/>
      <c r="C12" s="1"/>
      <c r="D12" s="10" t="s">
        <v>19</v>
      </c>
      <c r="E12" s="1" t="s">
        <v>20</v>
      </c>
      <c r="F12" s="11">
        <v>1</v>
      </c>
      <c r="G12" s="12">
        <v>1.61161e+007</v>
      </c>
      <c r="H12" s="12">
        <f ca="1">ROUND(INDIRECT(ADDRESS(ROW()+(0), COLUMN()+(-2), 1))*INDIRECT(ADDRESS(ROW()+(0), COLUMN()+(-1), 1)), 0)</f>
        <v>1.61161e+007</v>
      </c>
    </row>
    <row r="13" spans="1:8" ht="24.00" thickBot="1" customHeight="1">
      <c r="A13" s="1" t="s">
        <v>21</v>
      </c>
      <c r="B13" s="1"/>
      <c r="C13" s="1"/>
      <c r="D13" s="10" t="s">
        <v>22</v>
      </c>
      <c r="E13" s="1" t="s">
        <v>23</v>
      </c>
      <c r="F13" s="11">
        <v>0.293</v>
      </c>
      <c r="G13" s="12">
        <v>1.27714e+006</v>
      </c>
      <c r="H13" s="12">
        <f ca="1">ROUND(INDIRECT(ADDRESS(ROW()+(0), COLUMN()+(-2), 1))*INDIRECT(ADDRESS(ROW()+(0), COLUMN()+(-1), 1)), 0)</f>
        <v>374.201</v>
      </c>
    </row>
    <row r="14" spans="1:8" ht="34.50" thickBot="1" customHeight="1">
      <c r="A14" s="1" t="s">
        <v>24</v>
      </c>
      <c r="B14" s="1"/>
      <c r="C14" s="1"/>
      <c r="D14" s="10" t="s">
        <v>25</v>
      </c>
      <c r="E14" s="1" t="s">
        <v>26</v>
      </c>
      <c r="F14" s="13">
        <v>1</v>
      </c>
      <c r="G14" s="14">
        <v>586759</v>
      </c>
      <c r="H14" s="14">
        <f ca="1">ROUND(INDIRECT(ADDRESS(ROW()+(0), COLUMN()+(-2), 1))*INDIRECT(ADDRESS(ROW()+(0), COLUMN()+(-1), 1)), 0)</f>
        <v>586.759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1.78109e+007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0.261</v>
      </c>
      <c r="G17" s="14">
        <v>312016</v>
      </c>
      <c r="H17" s="14">
        <f ca="1">ROUND(INDIRECT(ADDRESS(ROW()+(0), COLUMN()+(-2), 1))*INDIRECT(ADDRESS(ROW()+(0), COLUMN()+(-1), 1)), 0)</f>
        <v>81.436</v>
      </c>
    </row>
    <row r="18" spans="1:8" ht="13.50" thickBot="1" customHeight="1">
      <c r="A18" s="15"/>
      <c r="B18" s="15"/>
      <c r="C18" s="15"/>
      <c r="D18" s="15"/>
      <c r="E18" s="15"/>
      <c r="F18" s="9" t="s">
        <v>32</v>
      </c>
      <c r="G18" s="9"/>
      <c r="H18" s="17">
        <f ca="1">ROUND(SUM(INDIRECT(ADDRESS(ROW()+(-1), COLUMN()+(0), 1))), 0)</f>
        <v>81.436</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2.207</v>
      </c>
      <c r="G20" s="12">
        <v>66739</v>
      </c>
      <c r="H20" s="12">
        <f ca="1">ROUND(INDIRECT(ADDRESS(ROW()+(0), COLUMN()+(-2), 1))*INDIRECT(ADDRESS(ROW()+(0), COLUMN()+(-1), 1)), 0)</f>
        <v>147.294</v>
      </c>
    </row>
    <row r="21" spans="1:8" ht="13.50" thickBot="1" customHeight="1">
      <c r="A21" s="1" t="s">
        <v>37</v>
      </c>
      <c r="B21" s="1"/>
      <c r="C21" s="1"/>
      <c r="D21" s="10" t="s">
        <v>38</v>
      </c>
      <c r="E21" s="1" t="s">
        <v>39</v>
      </c>
      <c r="F21" s="13">
        <v>1.103</v>
      </c>
      <c r="G21" s="14">
        <v>42789</v>
      </c>
      <c r="H21" s="14">
        <f ca="1">ROUND(INDIRECT(ADDRESS(ROW()+(0), COLUMN()+(-2), 1))*INDIRECT(ADDRESS(ROW()+(0), COLUMN()+(-1), 1)), 0)</f>
        <v>47.197</v>
      </c>
    </row>
    <row r="22" spans="1:8" ht="13.50" thickBot="1" customHeight="1">
      <c r="A22" s="15"/>
      <c r="B22" s="15"/>
      <c r="C22" s="15"/>
      <c r="D22" s="15"/>
      <c r="E22" s="15"/>
      <c r="F22" s="9" t="s">
        <v>40</v>
      </c>
      <c r="G22" s="9"/>
      <c r="H22" s="17">
        <f ca="1">ROUND(SUM(INDIRECT(ADDRESS(ROW()+(-1), COLUMN()+(0), 1)),INDIRECT(ADDRESS(ROW()+(-2), COLUMN()+(0), 1))), 0)</f>
        <v>194.491</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1.80868e+007</v>
      </c>
      <c r="H24" s="14">
        <f ca="1">ROUND(INDIRECT(ADDRESS(ROW()+(0), COLUMN()+(-2), 1))*INDIRECT(ADDRESS(ROW()+(0), COLUMN()+(-1), 1))/100, 0)</f>
        <v>361.736</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1.84485e+007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