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<sst xmlns="http://schemas.openxmlformats.org/spreadsheetml/2006/main" count="46" uniqueCount="46">
  <si>
    <t xml:space="preserve"/>
  </si>
  <si>
    <t xml:space="preserve">UAO020</t>
  </si>
  <si>
    <t xml:space="preserve">Ud</t>
  </si>
  <si>
    <t xml:space="preserve">Pozo de bombeo prefabricado, de polietileno.</t>
  </si>
  <si>
    <r>
      <rPr>
        <sz val="8.25"/>
        <color rgb="FF000000"/>
        <rFont val="Arial"/>
        <family val="2"/>
      </rPr>
      <t xml:space="preserve">Pozo de bombeo, monobloque, de polietileno de alta densidad, de 1000 mm de diámetro nominal y 3,5 m de altura nominal, sobre solera de 30 cm de espesor de hormigón armado fck 300, HA-30/B/19/IIb+Qb, encastre del cuerpo del colector 10 cm en dicha solera, ligeramente reforzada con armadura secundaria de distribución ensamblada "in situ" ø 8 c/20 - ø 8 c/20 de acero AP 500 y losa alrededor de la boca del cono de 150x150 cm y 20 cm de espesor de hormigón masivo fck 300, HM-30/B/20/I+Qb, con cierre de tapa circular y marco de fundición carga de rotura 125 kN, instalado en aceras, zonas peatonales o estacionamientos comunitarios. El precio incluye los equipos y la maquinaria necesarios para el desplazamiento y la disposición en obra de los elementos, pero no incluye el equipo de bombeo, la excavación ni el relleno del trasdós.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</si>
  <si>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</si>
  <si>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</si>
  <si>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</si>
  <si>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</si>
  <si>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</si>
  <si>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</si>
  <si>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</si>
  <si>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mt10haf130jbzh</t>
  </si>
  <si>
    <t xml:space="preserve">m³</t>
  </si>
  <si>
    <t xml:space="preserve">Hormigón fck 300, tipo HA-30/B/19/IIb+Qb según EHE-08, elaborado en planta, con cemento resistente a sulfatos.</t>
  </si>
  <si>
    <t xml:space="preserve">mt07ame141hhi3</t>
  </si>
  <si>
    <t xml:space="preserve">m²</t>
  </si>
  <si>
    <t xml:space="preserve">Armadura secundaria de distribución ensamblada "in situ" ø 8 c/20 - ø 8 c/20 de acero AP 500, según NP 4007 99, con varillas conformadas longitudinales de 8 mm de diámetro cada 20 cm y varillas conformadas transversales de 8 mm de diámetro cada 20 cm.</t>
  </si>
  <si>
    <t xml:space="preserve">mt11ras180ha</t>
  </si>
  <si>
    <t xml:space="preserve">Ud</t>
  </si>
  <si>
    <t xml:space="preserve">Pozo de bombeo, monobloque, de polietileno de alta densidad, de 1000 mm de diámetro nominal y 3,5 m de altura nominal, con cono reductor de 600 mm de diámetro nominal en la boca, con los escalones instalados, base con superficie lisa, una entrada con manguito de unión con junta elástica de 250 mm de diámetro, una salida de impulsión con conexión embridada de 90 mm de diámetro y tubo para ventilación.</t>
  </si>
  <si>
    <t xml:space="preserve">mt10hmf130iOe</t>
  </si>
  <si>
    <t xml:space="preserve">m³</t>
  </si>
  <si>
    <t xml:space="preserve">Hormigón masivo fck 300, tipo HM-30/B/19/I+Qb, elaborado en planta, con cemento resistente a sulfatos SR.</t>
  </si>
  <si>
    <t xml:space="preserve">mt46tpr010a</t>
  </si>
  <si>
    <t xml:space="preserve">Ud</t>
  </si>
  <si>
    <t xml:space="preserve">Tapa circular y marco de fundición dúctil de 660 mm de diámetro exterior y 40 mm de altura, paso libre de 550 mm, para pozo, carga de rotura 125 kN. Tapa revestida con pintura bituminosa y marco sin cierre ni junta.</t>
  </si>
  <si>
    <t xml:space="preserve">Subtotal materiales:</t>
  </si>
  <si>
    <t xml:space="preserve">Equipo y maquinaria</t>
  </si>
  <si>
    <t xml:space="preserve">mq04cag010a</t>
  </si>
  <si>
    <t xml:space="preserve">h</t>
  </si>
  <si>
    <t xml:space="preserve">Camión con grúa de hasta 6 t.</t>
  </si>
  <si>
    <t xml:space="preserve">Subtotal equipo y maquinaria:</t>
  </si>
  <si>
    <t xml:space="preserve">Mano de obra</t>
  </si>
  <si>
    <t xml:space="preserve">mo041</t>
  </si>
  <si>
    <t xml:space="preserve">h</t>
  </si>
  <si>
    <t xml:space="preserve">Oficial de construcción de obra civil.</t>
  </si>
  <si>
    <t xml:space="preserve">mo087</t>
  </si>
  <si>
    <t xml:space="preserve">h</t>
  </si>
  <si>
    <t xml:space="preserve">Medio oficial de construcción de obra civil.</t>
  </si>
  <si>
    <t xml:space="preserve">Subtotal mano de obra:</t>
  </si>
  <si>
    <t xml:space="preserve">Herramientas</t>
  </si>
  <si>
    <t xml:space="preserve">%</t>
  </si>
  <si>
    <t xml:space="preserve">Herramientas</t>
  </si>
  <si>
    <t xml:space="preserve">Coste de mantenimiento decenal: 1.338.893G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</si>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</sst>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12" customWidth="1"/>
    <col min="3" max="3" width="0.68" customWidth="1"/>
    <col min="4" max="4" width="7.65" customWidth="1"/>
    <col min="5" max="5" width="63.24" customWidth="1"/>
    <col min="6" max="6" width="12.41" customWidth="1"/>
    <col min="7" max="7" width="16.49"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
      <c r="D10" s="10" t="s">
        <v>13</v>
      </c>
      <c r="E10" s="1" t="s">
        <v>14</v>
      </c>
      <c r="F10" s="11">
        <v>0.53</v>
      </c>
      <c r="G10" s="12">
        <v>1.30268e+006</v>
      </c>
      <c r="H10" s="12">
        <f ca="1">ROUND(INDIRECT(ADDRESS(ROW()+(0), COLUMN()+(-2), 1))*INDIRECT(ADDRESS(ROW()+(0), COLUMN()+(-1), 1)), 0)</f>
        <v>690.421</v>
      </c>
    </row>
    <row r="11" spans="1:8" ht="45.00" thickBot="1" customHeight="1">
      <c r="A11" s="1" t="s">
        <v>15</v>
      </c>
      <c r="B11" s="1"/>
      <c r="C11" s="1"/>
      <c r="D11" s="10" t="s">
        <v>16</v>
      </c>
      <c r="E11" s="1" t="s">
        <v>17</v>
      </c>
      <c r="F11" s="11">
        <v>1.767</v>
      </c>
      <c r="G11" s="12">
        <v>24549</v>
      </c>
      <c r="H11" s="12">
        <f ca="1">ROUND(INDIRECT(ADDRESS(ROW()+(0), COLUMN()+(-2), 1))*INDIRECT(ADDRESS(ROW()+(0), COLUMN()+(-1), 1)), 0)</f>
        <v>43.378</v>
      </c>
    </row>
    <row r="12" spans="1:8" ht="66.00" thickBot="1" customHeight="1">
      <c r="A12" s="1" t="s">
        <v>18</v>
      </c>
      <c r="B12" s="1"/>
      <c r="C12" s="1"/>
      <c r="D12" s="10" t="s">
        <v>19</v>
      </c>
      <c r="E12" s="1" t="s">
        <v>20</v>
      </c>
      <c r="F12" s="11">
        <v>1</v>
      </c>
      <c r="G12" s="12">
        <v>2.4264e+007</v>
      </c>
      <c r="H12" s="12">
        <f ca="1">ROUND(INDIRECT(ADDRESS(ROW()+(0), COLUMN()+(-2), 1))*INDIRECT(ADDRESS(ROW()+(0), COLUMN()+(-1), 1)), 0)</f>
        <v>2.4264e+007</v>
      </c>
    </row>
    <row r="13" spans="1:8" ht="24.00" thickBot="1" customHeight="1">
      <c r="A13" s="1" t="s">
        <v>21</v>
      </c>
      <c r="B13" s="1"/>
      <c r="C13" s="1"/>
      <c r="D13" s="10" t="s">
        <v>22</v>
      </c>
      <c r="E13" s="1" t="s">
        <v>23</v>
      </c>
      <c r="F13" s="11">
        <v>0.293</v>
      </c>
      <c r="G13" s="12">
        <v>1.27714e+006</v>
      </c>
      <c r="H13" s="12">
        <f ca="1">ROUND(INDIRECT(ADDRESS(ROW()+(0), COLUMN()+(-2), 1))*INDIRECT(ADDRESS(ROW()+(0), COLUMN()+(-1), 1)), 0)</f>
        <v>374.201</v>
      </c>
    </row>
    <row r="14" spans="1:8" ht="34.50" thickBot="1" customHeight="1">
      <c r="A14" s="1" t="s">
        <v>24</v>
      </c>
      <c r="B14" s="1"/>
      <c r="C14" s="1"/>
      <c r="D14" s="10" t="s">
        <v>25</v>
      </c>
      <c r="E14" s="1" t="s">
        <v>26</v>
      </c>
      <c r="F14" s="13">
        <v>1</v>
      </c>
      <c r="G14" s="14">
        <v>586759</v>
      </c>
      <c r="H14" s="14">
        <f ca="1">ROUND(INDIRECT(ADDRESS(ROW()+(0), COLUMN()+(-2), 1))*INDIRECT(ADDRESS(ROW()+(0), COLUMN()+(-1), 1)), 0)</f>
        <v>586.759</v>
      </c>
    </row>
    <row r="15" spans="1:8" ht="13.50" thickBot="1" customHeight="1">
      <c r="A15" s="15"/>
      <c r="B15" s="15"/>
      <c r="C15" s="15"/>
      <c r="D15" s="15"/>
      <c r="E15" s="15"/>
      <c r="F15" s="9" t="s">
        <v>27</v>
      </c>
      <c r="G15" s="9"/>
      <c r="H15" s="17">
        <f ca="1">ROUND(SUM(INDIRECT(ADDRESS(ROW()+(-1), COLUMN()+(0), 1)),INDIRECT(ADDRESS(ROW()+(-2), COLUMN()+(0), 1)),INDIRECT(ADDRESS(ROW()+(-3), COLUMN()+(0), 1)),INDIRECT(ADDRESS(ROW()+(-4), COLUMN()+(0), 1)),INDIRECT(ADDRESS(ROW()+(-5), COLUMN()+(0), 1))), 0)</f>
        <v>2.59588e+007</v>
      </c>
    </row>
    <row r="16" spans="1:8" ht="13.50" thickBot="1" customHeight="1">
      <c r="A16" s="15">
        <v>2</v>
      </c>
      <c r="B16" s="15"/>
      <c r="C16" s="15"/>
      <c r="D16" s="15"/>
      <c r="E16" s="18" t="s">
        <v>28</v>
      </c>
      <c r="F16" s="18"/>
      <c r="G16" s="15"/>
      <c r="H16" s="15"/>
    </row>
    <row r="17" spans="1:8" ht="13.50" thickBot="1" customHeight="1">
      <c r="A17" s="1" t="s">
        <v>29</v>
      </c>
      <c r="B17" s="1"/>
      <c r="C17" s="1"/>
      <c r="D17" s="10" t="s">
        <v>30</v>
      </c>
      <c r="E17" s="1" t="s">
        <v>31</v>
      </c>
      <c r="F17" s="13">
        <v>0.284</v>
      </c>
      <c r="G17" s="14">
        <v>312016</v>
      </c>
      <c r="H17" s="14">
        <f ca="1">ROUND(INDIRECT(ADDRESS(ROW()+(0), COLUMN()+(-2), 1))*INDIRECT(ADDRESS(ROW()+(0), COLUMN()+(-1), 1)), 0)</f>
        <v>88.613</v>
      </c>
    </row>
    <row r="18" spans="1:8" ht="13.50" thickBot="1" customHeight="1">
      <c r="A18" s="15"/>
      <c r="B18" s="15"/>
      <c r="C18" s="15"/>
      <c r="D18" s="15"/>
      <c r="E18" s="15"/>
      <c r="F18" s="9" t="s">
        <v>32</v>
      </c>
      <c r="G18" s="9"/>
      <c r="H18" s="17">
        <f ca="1">ROUND(SUM(INDIRECT(ADDRESS(ROW()+(-1), COLUMN()+(0), 1))), 0)</f>
        <v>88.613</v>
      </c>
    </row>
    <row r="19" spans="1:8" ht="13.50" thickBot="1" customHeight="1">
      <c r="A19" s="15">
        <v>3</v>
      </c>
      <c r="B19" s="15"/>
      <c r="C19" s="15"/>
      <c r="D19" s="15"/>
      <c r="E19" s="18" t="s">
        <v>33</v>
      </c>
      <c r="F19" s="18"/>
      <c r="G19" s="15"/>
      <c r="H19" s="15"/>
    </row>
    <row r="20" spans="1:8" ht="13.50" thickBot="1" customHeight="1">
      <c r="A20" s="1" t="s">
        <v>34</v>
      </c>
      <c r="B20" s="1"/>
      <c r="C20" s="1"/>
      <c r="D20" s="10" t="s">
        <v>35</v>
      </c>
      <c r="E20" s="1" t="s">
        <v>36</v>
      </c>
      <c r="F20" s="11">
        <v>2.331</v>
      </c>
      <c r="G20" s="12">
        <v>66739</v>
      </c>
      <c r="H20" s="12">
        <f ca="1">ROUND(INDIRECT(ADDRESS(ROW()+(0), COLUMN()+(-2), 1))*INDIRECT(ADDRESS(ROW()+(0), COLUMN()+(-1), 1)), 0)</f>
        <v>155.569</v>
      </c>
    </row>
    <row r="21" spans="1:8" ht="13.50" thickBot="1" customHeight="1">
      <c r="A21" s="1" t="s">
        <v>37</v>
      </c>
      <c r="B21" s="1"/>
      <c r="C21" s="1"/>
      <c r="D21" s="10" t="s">
        <v>38</v>
      </c>
      <c r="E21" s="1" t="s">
        <v>39</v>
      </c>
      <c r="F21" s="13">
        <v>1.165</v>
      </c>
      <c r="G21" s="14">
        <v>42789</v>
      </c>
      <c r="H21" s="14">
        <f ca="1">ROUND(INDIRECT(ADDRESS(ROW()+(0), COLUMN()+(-2), 1))*INDIRECT(ADDRESS(ROW()+(0), COLUMN()+(-1), 1)), 0)</f>
        <v>49.85</v>
      </c>
    </row>
    <row r="22" spans="1:8" ht="13.50" thickBot="1" customHeight="1">
      <c r="A22" s="15"/>
      <c r="B22" s="15"/>
      <c r="C22" s="15"/>
      <c r="D22" s="15"/>
      <c r="E22" s="15"/>
      <c r="F22" s="9" t="s">
        <v>40</v>
      </c>
      <c r="G22" s="9"/>
      <c r="H22" s="17">
        <f ca="1">ROUND(SUM(INDIRECT(ADDRESS(ROW()+(-1), COLUMN()+(0), 1)),INDIRECT(ADDRESS(ROW()+(-2), COLUMN()+(0), 1))), 0)</f>
        <v>205.419</v>
      </c>
    </row>
    <row r="23" spans="1:8" ht="13.50" thickBot="1" customHeight="1">
      <c r="A23" s="15">
        <v>4</v>
      </c>
      <c r="B23" s="15"/>
      <c r="C23" s="15"/>
      <c r="D23" s="15"/>
      <c r="E23" s="18" t="s">
        <v>41</v>
      </c>
      <c r="F23" s="18"/>
      <c r="G23" s="15"/>
      <c r="H23" s="15"/>
    </row>
    <row r="24" spans="1:8" ht="13.50" thickBot="1" customHeight="1">
      <c r="A24" s="19"/>
      <c r="B24" s="19"/>
      <c r="C24" s="19"/>
      <c r="D24" s="20" t="s">
        <v>42</v>
      </c>
      <c r="E24" s="19" t="s">
        <v>43</v>
      </c>
      <c r="F24" s="13">
        <v>2</v>
      </c>
      <c r="G24" s="14">
        <f ca="1">ROUND(SUM(INDIRECT(ADDRESS(ROW()+(-2), COLUMN()+(1), 1)),INDIRECT(ADDRESS(ROW()+(-6), COLUMN()+(1), 1)),INDIRECT(ADDRESS(ROW()+(-9), COLUMN()+(1), 1))), 0)</f>
        <v>2.62528e+007</v>
      </c>
      <c r="H24" s="14">
        <f ca="1">ROUND(INDIRECT(ADDRESS(ROW()+(0), COLUMN()+(-2), 1))*INDIRECT(ADDRESS(ROW()+(0), COLUMN()+(-1), 1))/100, 0)</f>
        <v>525.056</v>
      </c>
    </row>
    <row r="25" spans="1:8" ht="13.50" thickBot="1" customHeight="1">
      <c r="A25" s="21" t="s">
        <v>44</v>
      </c>
      <c r="B25" s="21"/>
      <c r="C25" s="21"/>
      <c r="D25" s="22"/>
      <c r="E25" s="23"/>
      <c r="F25" s="24" t="s">
        <v>45</v>
      </c>
      <c r="G25" s="25"/>
      <c r="H25" s="26">
        <f ca="1">ROUND(SUM(INDIRECT(ADDRESS(ROW()+(-1), COLUMN()+(0), 1)),INDIRECT(ADDRESS(ROW()+(-3), COLUMN()+(0), 1)),INDIRECT(ADDRESS(ROW()+(-7), COLUMN()+(0), 1)),INDIRECT(ADDRESS(ROW()+(-10), COLUMN()+(0), 1))), 0)</f>
        <v>2.67779e+007</v>
      </c>
    </row>
  </sheetData>
  <mergeCells count="29">
    <mergeCell ref="A1:H1"/>
    <mergeCell ref="C3:H3"/>
    <mergeCell ref="A5:H5"/>
    <mergeCell ref="A8:C8"/>
    <mergeCell ref="A9:C9"/>
    <mergeCell ref="E9:F9"/>
    <mergeCell ref="A10:C10"/>
    <mergeCell ref="A11:C11"/>
    <mergeCell ref="A12:C12"/>
    <mergeCell ref="A13:C13"/>
    <mergeCell ref="A14:C14"/>
    <mergeCell ref="A15:C15"/>
    <mergeCell ref="F15:G15"/>
    <mergeCell ref="A16:C16"/>
    <mergeCell ref="E16:F16"/>
    <mergeCell ref="A17:C17"/>
    <mergeCell ref="A18:C18"/>
    <mergeCell ref="F18:G18"/>
    <mergeCell ref="A19:C19"/>
    <mergeCell ref="E19:F19"/>
    <mergeCell ref="A20:C20"/>
    <mergeCell ref="A21:C21"/>
    <mergeCell ref="A22:C22"/>
    <mergeCell ref="F22:G22"/>
    <mergeCell ref="A23:C23"/>
    <mergeCell ref="E23:F23"/>
    <mergeCell ref="A24:C24"/>
    <mergeCell ref="A25:E25"/>
    <mergeCell ref="F25:G25"/>
  </mergeCells>
  <pageMargins left="0.147638" right="0.147638" top="0.206693" bottom="0.206693" header="0.0" footer="0.0"/>
  <pageSetup paperSize="9" orientation="portrait"/>
  <rowBreaks count="0" manualBreakCount="0">
    </rowBreaks>
</worksheet>
</file>