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<sst xmlns="http://schemas.openxmlformats.org/spreadsheetml/2006/main" count="49" uniqueCount="49">
  <si>
    <t xml:space="preserve"/>
  </si>
  <si>
    <t xml:space="preserve">CCS010</t>
  </si>
  <si>
    <t xml:space="preserve">m³</t>
  </si>
  <si>
    <t xml:space="preserve">Muro de sótano.</t>
  </si>
  <si>
    <r>
      <rPr>
        <sz val="8.25"/>
        <color rgb="FF000000"/>
        <rFont val="Arial"/>
        <family val="2"/>
      </rPr>
      <t xml:space="preserve">Muro de sótano de hormigón armado, realizado con hormigón fck 250, HA-25/B/19/IIa elaborado en planta, y vaciado con bomba, y acero AP 500, con una cuantía aproximada de 50 kg/m³. Incluso alambre de atar y separadores. El precio incluye el corte, doblado y armado del acero en el lugar definitivo de su colocación en obra, pero no incluye el encofrado.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</si>
  <si>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</si>
  <si>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</si>
  <si>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</si>
  <si>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</si>
  <si>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</si>
  <si>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</si>
  <si>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</si>
  <si>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mt07aco020d</t>
  </si>
  <si>
    <t xml:space="preserve">Ud</t>
  </si>
  <si>
    <t xml:space="preserve">Separador homologado para muros.</t>
  </si>
  <si>
    <t xml:space="preserve">mt07aco130b</t>
  </si>
  <si>
    <t xml:space="preserve">kg</t>
  </si>
  <si>
    <t xml:space="preserve">Acero en varillas corrugadas AP 500, según NP 4007 99, de varios diámetros.</t>
  </si>
  <si>
    <t xml:space="preserve">mt08var050</t>
  </si>
  <si>
    <t xml:space="preserve">kg</t>
  </si>
  <si>
    <t xml:space="preserve">Alambre galvanizado para atar, de 1,30 mm de diámetro.</t>
  </si>
  <si>
    <t xml:space="preserve">mt10haf130bgqg</t>
  </si>
  <si>
    <t xml:space="preserve">m³</t>
  </si>
  <si>
    <t xml:space="preserve">Hormigón fck 250, bombeable, tipo HA-25/B/19/IIa según EHE-08, elaborado en planta.</t>
  </si>
  <si>
    <t xml:space="preserve">Subtotal materiales:</t>
  </si>
  <si>
    <t xml:space="preserve">Equipo y maquinaria</t>
  </si>
  <si>
    <t xml:space="preserve">mq06bhe010</t>
  </si>
  <si>
    <t xml:space="preserve">h</t>
  </si>
  <si>
    <t xml:space="preserve">Camión bomba estacionado en obra, para bombeo de hormigón.</t>
  </si>
  <si>
    <t xml:space="preserve">Subtotal equipo y maquinaria:</t>
  </si>
  <si>
    <t xml:space="preserve">Mano de obra</t>
  </si>
  <si>
    <t xml:space="preserve">mo043</t>
  </si>
  <si>
    <t xml:space="preserve">h</t>
  </si>
  <si>
    <t xml:space="preserve">Oficial armador de hormigón.</t>
  </si>
  <si>
    <t xml:space="preserve">mo090</t>
  </si>
  <si>
    <t xml:space="preserve">h</t>
  </si>
  <si>
    <t xml:space="preserve">Medio oficial armador de hormigón.</t>
  </si>
  <si>
    <t xml:space="preserve">mo045</t>
  </si>
  <si>
    <t xml:space="preserve">h</t>
  </si>
  <si>
    <t xml:space="preserve">Oficial hormigonero.</t>
  </si>
  <si>
    <t xml:space="preserve">mo092</t>
  </si>
  <si>
    <t xml:space="preserve">h</t>
  </si>
  <si>
    <t xml:space="preserve">Medio oficial hormigonero.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</si>
  <si>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</si>
  <si>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</si>
  <si>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</si>
  <si>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</si>
  <si>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56.696G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</si>
  <si>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(1+2+3+4)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</si>
</sst>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6.29" customWidth="1"/>
    <col min="3" max="3" width="8.16" customWidth="1"/>
    <col min="4" max="4" width="65.79" customWidth="1"/>
    <col min="5" max="5" width="13.26" customWidth="1"/>
    <col min="6" max="6" width="15.64" customWidth="1"/>
    <col min="7" max="7" width="11.05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45.00" thickBot="1" customHeight="1">
      <c r="A5" s="5" t="s">
        <v>4</v>
      </c>
      <c r="B5" s="5"/>
      <c r="C5" s="5"/>
      <c r="D5" s="5"/>
      <c r="E5" s="5"/>
      <c r="F5" s="5"/>
      <c r="G5" s="5"/>
    </row>
    <row r="8" spans="1:7" ht="24.0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13.50" thickBot="1" customHeight="1">
      <c r="A10" s="1" t="s">
        <v>12</v>
      </c>
      <c r="B10" s="1"/>
      <c r="C10" s="10" t="s">
        <v>13</v>
      </c>
      <c r="D10" s="1" t="s">
        <v>14</v>
      </c>
      <c r="E10" s="11">
        <v>8</v>
      </c>
      <c r="F10" s="12">
        <v>388</v>
      </c>
      <c r="G10" s="12">
        <f ca="1">ROUND(INDIRECT(ADDRESS(ROW()+(0), COLUMN()+(-2), 1))*INDIRECT(ADDRESS(ROW()+(0), COLUMN()+(-1), 1)), 0)</f>
        <v>3.104</v>
      </c>
    </row>
    <row r="11" spans="1:7" ht="13.50" thickBot="1" customHeight="1">
      <c r="A11" s="1" t="s">
        <v>15</v>
      </c>
      <c r="B11" s="1"/>
      <c r="C11" s="10" t="s">
        <v>16</v>
      </c>
      <c r="D11" s="1" t="s">
        <v>17</v>
      </c>
      <c r="E11" s="11">
        <v>51</v>
      </c>
      <c r="F11" s="12">
        <v>6249</v>
      </c>
      <c r="G11" s="12">
        <f ca="1">ROUND(INDIRECT(ADDRESS(ROW()+(0), COLUMN()+(-2), 1))*INDIRECT(ADDRESS(ROW()+(0), COLUMN()+(-1), 1)), 0)</f>
        <v>318.699</v>
      </c>
    </row>
    <row r="12" spans="1:7" ht="13.50" thickBot="1" customHeight="1">
      <c r="A12" s="1" t="s">
        <v>18</v>
      </c>
      <c r="B12" s="1"/>
      <c r="C12" s="10" t="s">
        <v>19</v>
      </c>
      <c r="D12" s="1" t="s">
        <v>20</v>
      </c>
      <c r="E12" s="11">
        <v>0.65</v>
      </c>
      <c r="F12" s="12">
        <v>9276</v>
      </c>
      <c r="G12" s="12">
        <f ca="1">ROUND(INDIRECT(ADDRESS(ROW()+(0), COLUMN()+(-2), 1))*INDIRECT(ADDRESS(ROW()+(0), COLUMN()+(-1), 1)), 0)</f>
        <v>6.029</v>
      </c>
    </row>
    <row r="13" spans="1:7" ht="24.00" thickBot="1" customHeight="1">
      <c r="A13" s="1" t="s">
        <v>21</v>
      </c>
      <c r="B13" s="1"/>
      <c r="C13" s="10" t="s">
        <v>22</v>
      </c>
      <c r="D13" s="1" t="s">
        <v>23</v>
      </c>
      <c r="E13" s="13">
        <v>1.05</v>
      </c>
      <c r="F13" s="14">
        <v>874041</v>
      </c>
      <c r="G13" s="14">
        <f ca="1">ROUND(INDIRECT(ADDRESS(ROW()+(0), COLUMN()+(-2), 1))*INDIRECT(ADDRESS(ROW()+(0), COLUMN()+(-1), 1)), 0)</f>
        <v>917.743</v>
      </c>
    </row>
    <row r="14" spans="1:7" ht="13.50" thickBot="1" customHeight="1">
      <c r="A14" s="15"/>
      <c r="B14" s="15"/>
      <c r="C14" s="15"/>
      <c r="D14" s="15"/>
      <c r="E14" s="9" t="s">
        <v>24</v>
      </c>
      <c r="F14" s="9"/>
      <c r="G14" s="17">
        <f ca="1">ROUND(SUM(INDIRECT(ADDRESS(ROW()+(-1), COLUMN()+(0), 1)),INDIRECT(ADDRESS(ROW()+(-2), COLUMN()+(0), 1)),INDIRECT(ADDRESS(ROW()+(-3), COLUMN()+(0), 1)),INDIRECT(ADDRESS(ROW()+(-4), COLUMN()+(0), 1))), 0)</f>
        <v>1.24558e+06</v>
      </c>
    </row>
    <row r="15" spans="1:7" ht="13.50" thickBot="1" customHeight="1">
      <c r="A15" s="15">
        <v>2</v>
      </c>
      <c r="B15" s="15"/>
      <c r="C15" s="15"/>
      <c r="D15" s="18" t="s">
        <v>25</v>
      </c>
      <c r="E15" s="18"/>
      <c r="F15" s="15"/>
      <c r="G15" s="15"/>
    </row>
    <row r="16" spans="1:7" ht="13.50" thickBot="1" customHeight="1">
      <c r="A16" s="1" t="s">
        <v>26</v>
      </c>
      <c r="B16" s="1"/>
      <c r="C16" s="10" t="s">
        <v>27</v>
      </c>
      <c r="D16" s="1" t="s">
        <v>28</v>
      </c>
      <c r="E16" s="13">
        <v>0.053</v>
      </c>
      <c r="F16" s="14">
        <v>1.08666e+06</v>
      </c>
      <c r="G16" s="14">
        <f ca="1">ROUND(INDIRECT(ADDRESS(ROW()+(0), COLUMN()+(-2), 1))*INDIRECT(ADDRESS(ROW()+(0), COLUMN()+(-1), 1)), 0)</f>
        <v>57.593</v>
      </c>
    </row>
    <row r="17" spans="1:7" ht="13.50" thickBot="1" customHeight="1">
      <c r="A17" s="15"/>
      <c r="B17" s="15"/>
      <c r="C17" s="15"/>
      <c r="D17" s="15"/>
      <c r="E17" s="9" t="s">
        <v>29</v>
      </c>
      <c r="F17" s="9"/>
      <c r="G17" s="17">
        <f ca="1">ROUND(SUM(INDIRECT(ADDRESS(ROW()+(-1), COLUMN()+(0), 1))), 0)</f>
        <v>57.593</v>
      </c>
    </row>
    <row r="18" spans="1:7" ht="13.50" thickBot="1" customHeight="1">
      <c r="A18" s="15">
        <v>3</v>
      </c>
      <c r="B18" s="15"/>
      <c r="C18" s="15"/>
      <c r="D18" s="18" t="s">
        <v>30</v>
      </c>
      <c r="E18" s="18"/>
      <c r="F18" s="15"/>
      <c r="G18" s="15"/>
    </row>
    <row r="19" spans="1:7" ht="13.50" thickBot="1" customHeight="1">
      <c r="A19" s="1" t="s">
        <v>31</v>
      </c>
      <c r="B19" s="1"/>
      <c r="C19" s="10" t="s">
        <v>32</v>
      </c>
      <c r="D19" s="1" t="s">
        <v>33</v>
      </c>
      <c r="E19" s="11">
        <v>0.504</v>
      </c>
      <c r="F19" s="12">
        <v>74532</v>
      </c>
      <c r="G19" s="12">
        <f ca="1">ROUND(INDIRECT(ADDRESS(ROW()+(0), COLUMN()+(-2), 1))*INDIRECT(ADDRESS(ROW()+(0), COLUMN()+(-1), 1)), 0)</f>
        <v>37.564</v>
      </c>
    </row>
    <row r="20" spans="1:7" ht="13.50" thickBot="1" customHeight="1">
      <c r="A20" s="1" t="s">
        <v>34</v>
      </c>
      <c r="B20" s="1"/>
      <c r="C20" s="10" t="s">
        <v>35</v>
      </c>
      <c r="D20" s="1" t="s">
        <v>36</v>
      </c>
      <c r="E20" s="11">
        <v>0.641</v>
      </c>
      <c r="F20" s="12">
        <v>47756</v>
      </c>
      <c r="G20" s="12">
        <f ca="1">ROUND(INDIRECT(ADDRESS(ROW()+(0), COLUMN()+(-2), 1))*INDIRECT(ADDRESS(ROW()+(0), COLUMN()+(-1), 1)), 0)</f>
        <v>30.612</v>
      </c>
    </row>
    <row r="21" spans="1:7" ht="13.50" thickBot="1" customHeight="1">
      <c r="A21" s="1" t="s">
        <v>37</v>
      </c>
      <c r="B21" s="1"/>
      <c r="C21" s="10" t="s">
        <v>38</v>
      </c>
      <c r="D21" s="1" t="s">
        <v>39</v>
      </c>
      <c r="E21" s="11">
        <v>0.069</v>
      </c>
      <c r="F21" s="12">
        <v>74532</v>
      </c>
      <c r="G21" s="12">
        <f ca="1">ROUND(INDIRECT(ADDRESS(ROW()+(0), COLUMN()+(-2), 1))*INDIRECT(ADDRESS(ROW()+(0), COLUMN()+(-1), 1)), 0)</f>
        <v>5.143</v>
      </c>
    </row>
    <row r="22" spans="1:7" ht="13.50" thickBot="1" customHeight="1">
      <c r="A22" s="1" t="s">
        <v>40</v>
      </c>
      <c r="B22" s="1"/>
      <c r="C22" s="10" t="s">
        <v>41</v>
      </c>
      <c r="D22" s="1" t="s">
        <v>42</v>
      </c>
      <c r="E22" s="13">
        <v>0.275</v>
      </c>
      <c r="F22" s="14">
        <v>47756</v>
      </c>
      <c r="G22" s="14">
        <f ca="1">ROUND(INDIRECT(ADDRESS(ROW()+(0), COLUMN()+(-2), 1))*INDIRECT(ADDRESS(ROW()+(0), COLUMN()+(-1), 1)), 0)</f>
        <v>13.133</v>
      </c>
    </row>
    <row r="23" spans="1:7" ht="13.50" thickBot="1" customHeight="1">
      <c r="A23" s="15"/>
      <c r="B23" s="15"/>
      <c r="C23" s="15"/>
      <c r="D23" s="15"/>
      <c r="E23" s="9" t="s">
        <v>43</v>
      </c>
      <c r="F23" s="9"/>
      <c r="G23" s="17">
        <f ca="1">ROUND(SUM(INDIRECT(ADDRESS(ROW()+(-1), COLUMN()+(0), 1)),INDIRECT(ADDRESS(ROW()+(-2), COLUMN()+(0), 1)),INDIRECT(ADDRESS(ROW()+(-3), COLUMN()+(0), 1)),INDIRECT(ADDRESS(ROW()+(-4), COLUMN()+(0), 1))), 0)</f>
        <v>86.452</v>
      </c>
    </row>
    <row r="24" spans="1:7" ht="13.50" thickBot="1" customHeight="1">
      <c r="A24" s="15">
        <v>4</v>
      </c>
      <c r="B24" s="15"/>
      <c r="C24" s="15"/>
      <c r="D24" s="18" t="s">
        <v>44</v>
      </c>
      <c r="E24" s="18"/>
      <c r="F24" s="15"/>
      <c r="G24" s="15"/>
    </row>
    <row r="25" spans="1:7" ht="13.50" thickBot="1" customHeight="1">
      <c r="A25" s="19"/>
      <c r="B25" s="19"/>
      <c r="C25" s="20" t="s">
        <v>45</v>
      </c>
      <c r="D25" s="19" t="s">
        <v>46</v>
      </c>
      <c r="E25" s="13">
        <v>2</v>
      </c>
      <c r="F25" s="14">
        <f ca="1">ROUND(SUM(INDIRECT(ADDRESS(ROW()+(-2), COLUMN()+(1), 1)),INDIRECT(ADDRESS(ROW()+(-8), COLUMN()+(1), 1)),INDIRECT(ADDRESS(ROW()+(-11), COLUMN()+(1), 1))), 0)</f>
        <v>1.38962e+06</v>
      </c>
      <c r="G25" s="14">
        <f ca="1">ROUND(INDIRECT(ADDRESS(ROW()+(0), COLUMN()+(-2), 1))*INDIRECT(ADDRESS(ROW()+(0), COLUMN()+(-1), 1))/100, 0)</f>
        <v>27.792</v>
      </c>
    </row>
    <row r="26" spans="1:7" ht="13.50" thickBot="1" customHeight="1">
      <c r="A26" s="21" t="s">
        <v>47</v>
      </c>
      <c r="B26" s="21"/>
      <c r="C26" s="22"/>
      <c r="D26" s="23"/>
      <c r="E26" s="24" t="s">
        <v>48</v>
      </c>
      <c r="F26" s="25"/>
      <c r="G26" s="26">
        <f ca="1">ROUND(SUM(INDIRECT(ADDRESS(ROW()+(-1), COLUMN()+(0), 1)),INDIRECT(ADDRESS(ROW()+(-3), COLUMN()+(0), 1)),INDIRECT(ADDRESS(ROW()+(-9), COLUMN()+(0), 1)),INDIRECT(ADDRESS(ROW()+(-12), COLUMN()+(0), 1))), 0)</f>
        <v>1.41741e+06</v>
      </c>
    </row>
  </sheetData>
  <mergeCells count="30">
    <mergeCell ref="A1:G1"/>
    <mergeCell ref="C3:G3"/>
    <mergeCell ref="A5:G5"/>
    <mergeCell ref="A8:B8"/>
    <mergeCell ref="A9:B9"/>
    <mergeCell ref="D9:E9"/>
    <mergeCell ref="A10:B10"/>
    <mergeCell ref="A11:B11"/>
    <mergeCell ref="A12:B12"/>
    <mergeCell ref="A13:B13"/>
    <mergeCell ref="A14:B14"/>
    <mergeCell ref="E14:F14"/>
    <mergeCell ref="A15:B15"/>
    <mergeCell ref="D15:E15"/>
    <mergeCell ref="A16:B16"/>
    <mergeCell ref="A17:B17"/>
    <mergeCell ref="E17:F17"/>
    <mergeCell ref="A18:B18"/>
    <mergeCell ref="D18:E18"/>
    <mergeCell ref="A19:B19"/>
    <mergeCell ref="A20:B20"/>
    <mergeCell ref="A21:B21"/>
    <mergeCell ref="A22:B22"/>
    <mergeCell ref="A23:B23"/>
    <mergeCell ref="E23:F23"/>
    <mergeCell ref="A24:B24"/>
    <mergeCell ref="D24:E24"/>
    <mergeCell ref="A25:B25"/>
    <mergeCell ref="A26:D26"/>
    <mergeCell ref="E26:F26"/>
  </mergeCells>
  <pageMargins left="0.147638" right="0.147638" top="0.206693" bottom="0.206693" header="0.0" footer="0.0"/>
  <pageSetup paperSize="9" orientation="portrait"/>
  <rowBreaks count="0" manualBreakCount="0">
    </rowBreaks>
</worksheet>
</file>