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<sst xmlns="http://schemas.openxmlformats.org/spreadsheetml/2006/main" count="44" uniqueCount="44">
  <si>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</si>
  <si>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CNE010</t>
  </si>
  <si>
    <t xml:space="preserve">m³</t>
  </si>
  <si>
    <t xml:space="preserve">Enano de fundación.</t>
  </si>
  <si>
    <r>
      <rPr>
        <sz val="8.25"/>
        <color rgb="FF000000"/>
        <rFont val="Arial"/>
        <family val="2"/>
      </rPr>
      <t xml:space="preserve">Enano de fundación de hormigón armado para pilares, realizado con hormigón fck 250, HA-25/B/19/IIa elaborado en planta, y vaciado desde camión, y acero AP 500, con una cuantía aproximada de 95 kg/m³. Incluso alambre de atar y separadores. El precio incluye el corte, doblado y armado del acero en el obrador y el montaje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</si>
  <si>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</si>
  <si>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</si>
  <si>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</si>
  <si>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</si>
  <si>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</si>
  <si>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</si>
  <si>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</si>
  <si>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mt07sep010ac</t>
  </si>
  <si>
    <t xml:space="preserve">Ud</t>
  </si>
  <si>
    <t xml:space="preserve">Separador homologado de plástico, para armaduras de pilares de varios diámetros.</t>
  </si>
  <si>
    <t xml:space="preserve">mt07aco130b</t>
  </si>
  <si>
    <t xml:space="preserve">kg</t>
  </si>
  <si>
    <t xml:space="preserve">Acero en varillas corrugadas AP 500, según NP 4007 99,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</si>
  <si>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</si>
  <si>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</si>
  <si>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</si>
  <si>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mt10haf130igqg</t>
  </si>
  <si>
    <t xml:space="preserve">m³</t>
  </si>
  <si>
    <t xml:space="preserve">Hormigón fck 250, tipo HA-25/B/19/IIa según EHE-08, elaborado en planta.</t>
  </si>
  <si>
    <t xml:space="preserve">Subtotal materiales:</t>
  </si>
  <si>
    <t xml:space="preserve">Mano de obra</t>
  </si>
  <si>
    <t xml:space="preserve">mo043</t>
  </si>
  <si>
    <t xml:space="preserve">h</t>
  </si>
  <si>
    <t xml:space="preserve">Oficial armador de hormigón.</t>
  </si>
  <si>
    <t xml:space="preserve">mo090</t>
  </si>
  <si>
    <t xml:space="preserve">h</t>
  </si>
  <si>
    <t xml:space="preserve">Medio oficial armador de hormigón.</t>
  </si>
  <si>
    <t xml:space="preserve">mo045</t>
  </si>
  <si>
    <t xml:space="preserve">h</t>
  </si>
  <si>
    <t xml:space="preserve">Oficial hormigonero.</t>
  </si>
  <si>
    <t xml:space="preserve">mo092</t>
  </si>
  <si>
    <t xml:space="preserve">h</t>
  </si>
  <si>
    <t xml:space="preserve">Medio oficial hormigonero.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</si>
  <si>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</si>
  <si>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</si>
  <si>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</si>
  <si>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</si>
  <si>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71.314G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</si>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</sst>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8.50" customWidth="1"/>
    <col min="4" max="4" width="69.87" customWidth="1"/>
    <col min="5" max="5" width="11.90" customWidth="1"/>
    <col min="6" max="6" width="12.75" customWidth="1"/>
    <col min="7" max="7" width="11.2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12</v>
      </c>
      <c r="F10" s="12">
        <v>514</v>
      </c>
      <c r="G10" s="12">
        <f ca="1">ROUND(INDIRECT(ADDRESS(ROW()+(0), COLUMN()+(-2), 1))*INDIRECT(ADDRESS(ROW()+(0), COLUMN()+(-1), 1)), 0)</f>
        <v>6.168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99.75</v>
      </c>
      <c r="F11" s="12">
        <v>6249</v>
      </c>
      <c r="G11" s="12">
        <f ca="1">ROUND(INDIRECT(ADDRESS(ROW()+(0), COLUMN()+(-2), 1))*INDIRECT(ADDRESS(ROW()+(0), COLUMN()+(-1), 1)), 0)</f>
        <v>623.338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0.95</v>
      </c>
      <c r="F12" s="12">
        <v>9276</v>
      </c>
      <c r="G12" s="12">
        <f ca="1">ROUND(INDIRECT(ADDRESS(ROW()+(0), COLUMN()+(-2), 1))*INDIRECT(ADDRESS(ROW()+(0), COLUMN()+(-1), 1)), 0)</f>
        <v>8.812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1.05</v>
      </c>
      <c r="F13" s="14">
        <v>874041</v>
      </c>
      <c r="G13" s="14">
        <f ca="1">ROUND(INDIRECT(ADDRESS(ROW()+(0), COLUMN()+(-2), 1))*INDIRECT(ADDRESS(ROW()+(0), COLUMN()+(-1), 1)), 0)</f>
        <v>917.743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0)</f>
        <v>1.55606e+06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1.241</v>
      </c>
      <c r="F16" s="12">
        <v>74532</v>
      </c>
      <c r="G16" s="12">
        <f ca="1">ROUND(INDIRECT(ADDRESS(ROW()+(0), COLUMN()+(-2), 1))*INDIRECT(ADDRESS(ROW()+(0), COLUMN()+(-1), 1)), 0)</f>
        <v>92.494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1.551</v>
      </c>
      <c r="F17" s="12">
        <v>47756</v>
      </c>
      <c r="G17" s="12">
        <f ca="1">ROUND(INDIRECT(ADDRESS(ROW()+(0), COLUMN()+(-2), 1))*INDIRECT(ADDRESS(ROW()+(0), COLUMN()+(-1), 1)), 0)</f>
        <v>74.07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1">
        <v>0.095</v>
      </c>
      <c r="F18" s="12">
        <v>74532</v>
      </c>
      <c r="G18" s="12">
        <f ca="1">ROUND(INDIRECT(ADDRESS(ROW()+(0), COLUMN()+(-2), 1))*INDIRECT(ADDRESS(ROW()+(0), COLUMN()+(-1), 1)), 0)</f>
        <v>7.081</v>
      </c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3">
        <v>0.381</v>
      </c>
      <c r="F19" s="14">
        <v>47756</v>
      </c>
      <c r="G19" s="14">
        <f ca="1">ROUND(INDIRECT(ADDRESS(ROW()+(0), COLUMN()+(-2), 1))*INDIRECT(ADDRESS(ROW()+(0), COLUMN()+(-1), 1)), 0)</f>
        <v>18.195</v>
      </c>
    </row>
    <row r="20" spans="1:7" ht="13.50" thickBot="1" customHeight="1">
      <c r="A20" s="15"/>
      <c r="B20" s="15"/>
      <c r="C20" s="15"/>
      <c r="D20" s="15"/>
      <c r="E20" s="9" t="s">
        <v>38</v>
      </c>
      <c r="F20" s="9"/>
      <c r="G20" s="17">
        <f ca="1">ROUND(SUM(INDIRECT(ADDRESS(ROW()+(-1), COLUMN()+(0), 1)),INDIRECT(ADDRESS(ROW()+(-2), COLUMN()+(0), 1)),INDIRECT(ADDRESS(ROW()+(-3), COLUMN()+(0), 1)),INDIRECT(ADDRESS(ROW()+(-4), COLUMN()+(0), 1))), 0)</f>
        <v>191.84</v>
      </c>
    </row>
    <row r="21" spans="1:7" ht="13.50" thickBot="1" customHeight="1">
      <c r="A21" s="15">
        <v>3</v>
      </c>
      <c r="B21" s="15"/>
      <c r="C21" s="15"/>
      <c r="D21" s="18" t="s">
        <v>39</v>
      </c>
      <c r="E21" s="18"/>
      <c r="F21" s="15"/>
      <c r="G21" s="15"/>
    </row>
    <row r="22" spans="1:7" ht="13.50" thickBot="1" customHeight="1">
      <c r="A22" s="19"/>
      <c r="B22" s="19"/>
      <c r="C22" s="20" t="s">
        <v>40</v>
      </c>
      <c r="D22" s="19" t="s">
        <v>41</v>
      </c>
      <c r="E22" s="13">
        <v>2</v>
      </c>
      <c r="F22" s="14">
        <f ca="1">ROUND(SUM(INDIRECT(ADDRESS(ROW()+(-2), COLUMN()+(1), 1)),INDIRECT(ADDRESS(ROW()+(-8), COLUMN()+(1), 1))), 0)</f>
        <v>1.7479e+06</v>
      </c>
      <c r="G22" s="14">
        <f ca="1">ROUND(INDIRECT(ADDRESS(ROW()+(0), COLUMN()+(-2), 1))*INDIRECT(ADDRESS(ROW()+(0), COLUMN()+(-1), 1))/100, 0)</f>
        <v>34.958</v>
      </c>
    </row>
    <row r="23" spans="1:7" ht="13.50" thickBot="1" customHeight="1">
      <c r="A23" s="21" t="s">
        <v>42</v>
      </c>
      <c r="B23" s="21"/>
      <c r="C23" s="22"/>
      <c r="D23" s="23"/>
      <c r="E23" s="24" t="s">
        <v>43</v>
      </c>
      <c r="F23" s="25"/>
      <c r="G23" s="26">
        <f ca="1">ROUND(SUM(INDIRECT(ADDRESS(ROW()+(-1), COLUMN()+(0), 1)),INDIRECT(ADDRESS(ROW()+(-3), COLUMN()+(0), 1)),INDIRECT(ADDRESS(ROW()+(-9), COLUMN()+(0), 1))), 0)</f>
        <v>1.78286e+06</v>
      </c>
    </row>
  </sheetData>
  <mergeCells count="25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A19:B19"/>
    <mergeCell ref="A20:B20"/>
    <mergeCell ref="E20:F20"/>
    <mergeCell ref="A21:B21"/>
    <mergeCell ref="D21:E21"/>
    <mergeCell ref="A22:B22"/>
    <mergeCell ref="A23:D23"/>
    <mergeCell ref="E23:F23"/>
  </mergeCells>
  <pageMargins left="0.147638" right="0.147638" top="0.206693" bottom="0.206693" header="0.0" footer="0.0"/>
  <pageSetup paperSize="9" orientation="portrait"/>
  <rowBreaks count="0" manualBreakCount="0">
    </rowBreaks>
</worksheet>
</file>