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<sst xmlns="http://schemas.openxmlformats.org/spreadsheetml/2006/main" count="78" uniqueCount="78">
  <si>
    <t xml:space="preserve"/>
  </si>
  <si>
    <t xml:space="preserve">CPZ005</t>
  </si>
  <si>
    <t xml:space="preserve">m</t>
  </si>
  <si>
    <t xml:space="preserve">Murete guía para pilote-pantalla (barrette).</t>
  </si>
  <si>
    <r>
      <rPr>
        <sz val="8.25"/>
        <color rgb="FF000000"/>
        <rFont val="Arial"/>
        <family val="2"/>
      </rPr>
      <t xml:space="preserve">Doble murete guía, para pilote-pantalla (barrette), de hormigón armado de sección 70x25 cm; realizado con hormigón fck 250, HA-25/B/19/IIa elaborado en planta, y vaciado desde camión, y acero AP 500, con una cuantía aproximada de 25 kg/m; montaje y desmontaje del sistema de encofrado recuperable metálico a dos caras. Incluso alambre de atar, separadores y líquido desencofrante, para evitar la adherencia del hormigón al encofrado. El precio incluye el corte, doblado, armado del acero en el obrador y el montaje en el lugar definitivo de su colocación en obra, la demolición del murete guía con retroexcavadora con martillo rompedor y la carga mecánica de escombros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</si>
  <si>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</si>
  <si>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</si>
  <si>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</si>
  <si>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</si>
  <si>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</si>
  <si>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</si>
  <si>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</si>
  <si>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</si>
  <si>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</si>
  <si>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</si>
  <si>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</si>
  <si>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</si>
  <si>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</si>
  <si>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</si>
  <si>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</si>
  <si>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</si>
  <si>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</si>
  <si>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</si>
  <si>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</si>
  <si>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</si>
  <si>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</si>
  <si>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</si>
  <si>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</si>
  <si>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</si>
  <si>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</si>
  <si>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</si>
  <si>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</si>
  <si>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</si>
  <si>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mt07aco020a</t>
  </si>
  <si>
    <t xml:space="preserve">Ud</t>
  </si>
  <si>
    <t xml:space="preserve">Separador homologado para fundaciones.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</si>
  <si>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</si>
  <si>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</si>
  <si>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</si>
  <si>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mt10haf130igqg</t>
  </si>
  <si>
    <t xml:space="preserve">m³</t>
  </si>
  <si>
    <t xml:space="preserve">Hormigón fck 250, tipo HA-25/B/19/IIa según EHE-08, elaborado en planta.</t>
  </si>
  <si>
    <t xml:space="preserve">Subtotal materiales:</t>
  </si>
  <si>
    <t xml:space="preserve">Equipo y maquinaria</t>
  </si>
  <si>
    <t xml:space="preserve">mq01exn020a</t>
  </si>
  <si>
    <t xml:space="preserve">h</t>
  </si>
  <si>
    <t xml:space="preserve">Retroexcavadora hidráulica sobre neumáticos, de 105 kW.</t>
  </si>
  <si>
    <t xml:space="preserve">mq01ret010</t>
  </si>
  <si>
    <t xml:space="preserve">h</t>
  </si>
  <si>
    <t xml:space="preserve">Miniretrocargadora sobre neumáticos de 15 kW.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</si>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</sst>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7.65" customWidth="1"/>
    <col min="5" max="5" width="66.47" customWidth="1"/>
    <col min="6" max="6" width="13.94" customWidth="1"/>
    <col min="7" max="7" width="14.96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0.007</v>
      </c>
      <c r="G10" s="12">
        <v>321580</v>
      </c>
      <c r="H10" s="12">
        <f ca="1">ROUND(INDIRECT(ADDRESS(ROW()+(0), COLUMN()+(-2), 1))*INDIRECT(ADDRESS(ROW()+(0), COLUMN()+(-1), 1)), 0)</f>
        <v>2.251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0.028</v>
      </c>
      <c r="G11" s="12">
        <v>39094</v>
      </c>
      <c r="H11" s="12">
        <f ca="1">ROUND(INDIRECT(ADDRESS(ROW()+(0), COLUMN()+(-2), 1))*INDIRECT(ADDRESS(ROW()+(0), COLUMN()+(-1), 1)), 0)</f>
        <v>1.095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0.018</v>
      </c>
      <c r="G12" s="12">
        <v>119064</v>
      </c>
      <c r="H12" s="12">
        <f ca="1">ROUND(INDIRECT(ADDRESS(ROW()+(0), COLUMN()+(-2), 1))*INDIRECT(ADDRESS(ROW()+(0), COLUMN()+(-1), 1)), 0)</f>
        <v>2.143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0.14</v>
      </c>
      <c r="G13" s="12">
        <v>1793</v>
      </c>
      <c r="H13" s="12">
        <f ca="1">ROUND(INDIRECT(ADDRESS(ROW()+(0), COLUMN()+(-2), 1))*INDIRECT(ADDRESS(ROW()+(0), COLUMN()+(-1), 1)), 0)</f>
        <v>251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0.37</v>
      </c>
      <c r="G14" s="12">
        <v>9276</v>
      </c>
      <c r="H14" s="12">
        <f ca="1">ROUND(INDIRECT(ADDRESS(ROW()+(0), COLUMN()+(-2), 1))*INDIRECT(ADDRESS(ROW()+(0), COLUMN()+(-1), 1)), 0)</f>
        <v>3.432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0.14</v>
      </c>
      <c r="G15" s="12">
        <v>54112</v>
      </c>
      <c r="H15" s="12">
        <f ca="1">ROUND(INDIRECT(ADDRESS(ROW()+(0), COLUMN()+(-2), 1))*INDIRECT(ADDRESS(ROW()+(0), COLUMN()+(-1), 1)), 0)</f>
        <v>7.576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0.042</v>
      </c>
      <c r="G16" s="12">
        <v>11158</v>
      </c>
      <c r="H16" s="12">
        <f ca="1">ROUND(INDIRECT(ADDRESS(ROW()+(0), COLUMN()+(-2), 1))*INDIRECT(ADDRESS(ROW()+(0), COLUMN()+(-1), 1)), 0)</f>
        <v>469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3</v>
      </c>
      <c r="G17" s="12">
        <v>931</v>
      </c>
      <c r="H17" s="12">
        <f ca="1">ROUND(INDIRECT(ADDRESS(ROW()+(0), COLUMN()+(-2), 1))*INDIRECT(ADDRESS(ROW()+(0), COLUMN()+(-1), 1)), 0)</f>
        <v>2.793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26.25</v>
      </c>
      <c r="G18" s="12">
        <v>6249</v>
      </c>
      <c r="H18" s="12">
        <f ca="1">ROUND(INDIRECT(ADDRESS(ROW()+(0), COLUMN()+(-2), 1))*INDIRECT(ADDRESS(ROW()+(0), COLUMN()+(-1), 1)), 0)</f>
        <v>164.036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3">
        <v>0.385</v>
      </c>
      <c r="G19" s="14">
        <v>874041</v>
      </c>
      <c r="H19" s="14">
        <f ca="1">ROUND(INDIRECT(ADDRESS(ROW()+(0), COLUMN()+(-2), 1))*INDIRECT(ADDRESS(ROW()+(0), COLUMN()+(-1), 1)), 0)</f>
        <v>336.506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0)</f>
        <v>520.552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1">
        <v>0.295</v>
      </c>
      <c r="G22" s="12">
        <v>296275</v>
      </c>
      <c r="H22" s="12">
        <f ca="1">ROUND(INDIRECT(ADDRESS(ROW()+(0), COLUMN()+(-2), 1))*INDIRECT(ADDRESS(ROW()+(0), COLUMN()+(-1), 1)), 0)</f>
        <v>87.401</v>
      </c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3">
        <v>0.137</v>
      </c>
      <c r="G23" s="14">
        <v>261758</v>
      </c>
      <c r="H23" s="14">
        <f ca="1">ROUND(INDIRECT(ADDRESS(ROW()+(0), COLUMN()+(-2), 1))*INDIRECT(ADDRESS(ROW()+(0), COLUMN()+(-1), 1)), 0)</f>
        <v>35.861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0)</f>
        <v>123.262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0.662</v>
      </c>
      <c r="G26" s="12">
        <v>74532</v>
      </c>
      <c r="H26" s="12">
        <f ca="1">ROUND(INDIRECT(ADDRESS(ROW()+(0), COLUMN()+(-2), 1))*INDIRECT(ADDRESS(ROW()+(0), COLUMN()+(-1), 1)), 0)</f>
        <v>49.34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0.883</v>
      </c>
      <c r="G27" s="12">
        <v>47756</v>
      </c>
      <c r="H27" s="12">
        <f ca="1">ROUND(INDIRECT(ADDRESS(ROW()+(0), COLUMN()+(-2), 1))*INDIRECT(ADDRESS(ROW()+(0), COLUMN()+(-1), 1)), 0)</f>
        <v>42.169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0.315</v>
      </c>
      <c r="G28" s="12">
        <v>74532</v>
      </c>
      <c r="H28" s="12">
        <f ca="1">ROUND(INDIRECT(ADDRESS(ROW()+(0), COLUMN()+(-2), 1))*INDIRECT(ADDRESS(ROW()+(0), COLUMN()+(-1), 1)), 0)</f>
        <v>23.478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0.355</v>
      </c>
      <c r="G29" s="12">
        <v>47756</v>
      </c>
      <c r="H29" s="12">
        <f ca="1">ROUND(INDIRECT(ADDRESS(ROW()+(0), COLUMN()+(-2), 1))*INDIRECT(ADDRESS(ROW()+(0), COLUMN()+(-1), 1)), 0)</f>
        <v>16.953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0.042</v>
      </c>
      <c r="G30" s="12">
        <v>74532</v>
      </c>
      <c r="H30" s="12">
        <f ca="1">ROUND(INDIRECT(ADDRESS(ROW()+(0), COLUMN()+(-2), 1))*INDIRECT(ADDRESS(ROW()+(0), COLUMN()+(-1), 1)), 0)</f>
        <v>3.13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0.17</v>
      </c>
      <c r="G31" s="12">
        <v>47756</v>
      </c>
      <c r="H31" s="12">
        <f ca="1">ROUND(INDIRECT(ADDRESS(ROW()+(0), COLUMN()+(-2), 1))*INDIRECT(ADDRESS(ROW()+(0), COLUMN()+(-1), 1)), 0)</f>
        <v>8.119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3">
        <v>0.364</v>
      </c>
      <c r="G32" s="14">
        <v>44181</v>
      </c>
      <c r="H32" s="14">
        <f ca="1">ROUND(INDIRECT(ADDRESS(ROW()+(0), COLUMN()+(-2), 1))*INDIRECT(ADDRESS(ROW()+(0), COLUMN()+(-1), 1)), 0)</f>
        <v>16.082</v>
      </c>
    </row>
    <row r="33" spans="1:8" ht="13.50" thickBot="1" customHeight="1">
      <c r="A33" s="15"/>
      <c r="B33" s="15"/>
      <c r="C33" s="15"/>
      <c r="D33" s="15"/>
      <c r="E33" s="15"/>
      <c r="F33" s="9" t="s">
        <v>73</v>
      </c>
      <c r="G33" s="9"/>
      <c r="H3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0)</f>
        <v>159.271</v>
      </c>
    </row>
    <row r="34" spans="1:8" ht="13.50" thickBot="1" customHeight="1">
      <c r="A34" s="15">
        <v>4</v>
      </c>
      <c r="B34" s="15"/>
      <c r="C34" s="15"/>
      <c r="D34" s="15"/>
      <c r="E34" s="18" t="s">
        <v>74</v>
      </c>
      <c r="F34" s="18"/>
      <c r="G34" s="15"/>
      <c r="H34" s="15"/>
    </row>
    <row r="35" spans="1:8" ht="13.50" thickBot="1" customHeight="1">
      <c r="A35" s="19"/>
      <c r="B35" s="19"/>
      <c r="C35" s="19"/>
      <c r="D35" s="20" t="s">
        <v>75</v>
      </c>
      <c r="E35" s="19" t="s">
        <v>76</v>
      </c>
      <c r="F35" s="13">
        <v>2</v>
      </c>
      <c r="G35" s="14">
        <f ca="1">ROUND(SUM(INDIRECT(ADDRESS(ROW()+(-2), COLUMN()+(1), 1)),INDIRECT(ADDRESS(ROW()+(-11), COLUMN()+(1), 1)),INDIRECT(ADDRESS(ROW()+(-15), COLUMN()+(1), 1))), 0)</f>
        <v>803.085</v>
      </c>
      <c r="H35" s="14">
        <f ca="1">ROUND(INDIRECT(ADDRESS(ROW()+(0), COLUMN()+(-2), 1))*INDIRECT(ADDRESS(ROW()+(0), COLUMN()+(-1), 1))/100, 0)</f>
        <v>16.062</v>
      </c>
    </row>
    <row r="36" spans="1:8" ht="13.50" thickBot="1" customHeight="1">
      <c r="A36" s="8"/>
      <c r="B36" s="8"/>
      <c r="C36" s="8"/>
      <c r="D36" s="8"/>
      <c r="E36" s="8"/>
      <c r="F36" s="21" t="s">
        <v>77</v>
      </c>
      <c r="G36" s="21"/>
      <c r="H36" s="22">
        <f ca="1">ROUND(SUM(INDIRECT(ADDRESS(ROW()+(-1), COLUMN()+(0), 1)),INDIRECT(ADDRESS(ROW()+(-3), COLUMN()+(0), 1)),INDIRECT(ADDRESS(ROW()+(-12), COLUMN()+(0), 1)),INDIRECT(ADDRESS(ROW()+(-16), COLUMN()+(0), 1))), 0)</f>
        <v>819.147</v>
      </c>
    </row>
  </sheetData>
  <mergeCells count="4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A24:C24"/>
    <mergeCell ref="F24:G24"/>
    <mergeCell ref="A25:C25"/>
    <mergeCell ref="E25:F25"/>
    <mergeCell ref="A26:C26"/>
    <mergeCell ref="A27:C27"/>
    <mergeCell ref="A28:C28"/>
    <mergeCell ref="A29:C29"/>
    <mergeCell ref="A30:C30"/>
    <mergeCell ref="A31:C31"/>
    <mergeCell ref="A32:C32"/>
    <mergeCell ref="A33:C33"/>
    <mergeCell ref="F33:G33"/>
    <mergeCell ref="A34:C34"/>
    <mergeCell ref="E34:F34"/>
    <mergeCell ref="A35:C35"/>
    <mergeCell ref="A36:C36"/>
    <mergeCell ref="F36:G36"/>
  </mergeCells>
  <pageMargins left="0.147638" right="0.147638" top="0.206693" bottom="0.206693" header="0.0" footer="0.0"/>
  <pageSetup paperSize="9" orientation="portrait"/>
  <rowBreaks count="0" manualBreakCount="0">
    </rowBreaks>
</worksheet>
</file>