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<sst xmlns="http://schemas.openxmlformats.org/spreadsheetml/2006/main" count="52" uniqueCount="52">
  <si>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</si>
  <si>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CPZ010</t>
  </si>
  <si>
    <t xml:space="preserve">m²</t>
  </si>
  <si>
    <t xml:space="preserve">Pilote-pantalla (barrette) de hormigón armado, sin lodos.</t>
  </si>
  <si>
    <r>
      <rPr>
        <sz val="8.25"/>
        <color rgb="FF000000"/>
        <rFont val="Arial"/>
        <family val="2"/>
      </rPr>
      <t xml:space="preserve">Pilote-pantalla (barrette) de hormigón armado, de 30 cm de espesor, con una ancho de 80 a 300 cm y hasta 11 m de profundidad, o hasta encontrar roca o capas duras de terreno, en terreno cohesivo estable sin rechazo en el SPT, sin uso de lodos tixotrópicos; realizado con hormigón fck 250, HA-25/F/9,5/IIa elaborado en planta, y vaciado desde camión, con vaciado continuo a través de tubo Tremie, y acero AP 500, con una cuantía aproximada de 30 kg/m². Incluso alambre de atar y separadores. El precio incluye el corte, doblado y armado del acero en el obrador y el montaje en el lugar definitivo de su colocación en obra.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</si>
  <si>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</si>
  <si>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</si>
  <si>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</si>
  <si>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</si>
  <si>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</si>
  <si>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</si>
  <si>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</si>
  <si>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mt07aco020j</t>
  </si>
  <si>
    <t xml:space="preserve">Ud</t>
  </si>
  <si>
    <t xml:space="preserve">Separador homologado para pantallas de hormigón.</t>
  </si>
  <si>
    <t xml:space="preserve">mt07aco130b</t>
  </si>
  <si>
    <t xml:space="preserve">kg</t>
  </si>
  <si>
    <t xml:space="preserve">Acero en varillas corrugadas AP 500, según NP 4007 99, de varios diámetros.</t>
  </si>
  <si>
    <t xml:space="preserve">mt08var050</t>
  </si>
  <si>
    <t xml:space="preserve">kg</t>
  </si>
  <si>
    <t xml:space="preserve">Alambre galvanizado para atar, de 1,30 mm de diámetro.</t>
  </si>
  <si>
    <t xml:space="preserve">mt10haf130igpa</t>
  </si>
  <si>
    <t xml:space="preserve">m³</t>
  </si>
  <si>
    <t xml:space="preserve">Hormigón fck 250, tipo HA-25/F/9,5/IIa según EHE-08, elaborado en planta.</t>
  </si>
  <si>
    <t xml:space="preserve">Subtotal materiales:</t>
  </si>
  <si>
    <t xml:space="preserve">Equipo y maquinaria</t>
  </si>
  <si>
    <t xml:space="preserve">mq03pae060gm</t>
  </si>
  <si>
    <t xml:space="preserve">h</t>
  </si>
  <si>
    <t xml:space="preserve">Equipo y maquinaria para excavación de pantalla de hormigón de 30 cm de espesor y hasta 11 m de profundidad, excavación sin uso de lodos tixotrópicos, en terreno cohesivo estable sin rechazo en el SPT.</t>
  </si>
  <si>
    <t xml:space="preserve">mq07gte010c</t>
  </si>
  <si>
    <t xml:space="preserve">h</t>
  </si>
  <si>
    <t xml:space="preserve">Grúa autopropulsada de brazo telescópico con una capacidad de elevación de 30 t y 27 m de altura máxima de trabajo.</t>
  </si>
  <si>
    <t xml:space="preserve">Subtotal equipo y maquinaria:</t>
  </si>
  <si>
    <t xml:space="preserve">Mano de obra</t>
  </si>
  <si>
    <t xml:space="preserve">mo043</t>
  </si>
  <si>
    <t xml:space="preserve">h</t>
  </si>
  <si>
    <t xml:space="preserve">Oficial armador de hormigón.</t>
  </si>
  <si>
    <t xml:space="preserve">mo090</t>
  </si>
  <si>
    <t xml:space="preserve">h</t>
  </si>
  <si>
    <t xml:space="preserve">Medio oficial armador de hormigón.</t>
  </si>
  <si>
    <t xml:space="preserve">mo045</t>
  </si>
  <si>
    <t xml:space="preserve">h</t>
  </si>
  <si>
    <t xml:space="preserve">Oficial hormigonero.</t>
  </si>
  <si>
    <t xml:space="preserve">mo092</t>
  </si>
  <si>
    <t xml:space="preserve">h</t>
  </si>
  <si>
    <t xml:space="preserve">Medio oficial hormigonero.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</si>
  <si>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</si>
  <si>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</si>
  <si>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</si>
  <si>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</si>
  <si>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33.262G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</si>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</sst>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7.65" customWidth="1"/>
    <col min="4" max="4" width="66.47" customWidth="1"/>
    <col min="5" max="5" width="13.94" customWidth="1"/>
    <col min="6" max="6" width="14.96" customWidth="1"/>
    <col min="7" max="7" width="11.0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1">
        <v>2</v>
      </c>
      <c r="F10" s="12">
        <v>621</v>
      </c>
      <c r="G10" s="12">
        <f ca="1">ROUND(INDIRECT(ADDRESS(ROW()+(0), COLUMN()+(-2), 1))*INDIRECT(ADDRESS(ROW()+(0), COLUMN()+(-1), 1)), 0)</f>
        <v>1.242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1">
        <v>31.5</v>
      </c>
      <c r="F11" s="12">
        <v>6249</v>
      </c>
      <c r="G11" s="12">
        <f ca="1">ROUND(INDIRECT(ADDRESS(ROW()+(0), COLUMN()+(-2), 1))*INDIRECT(ADDRESS(ROW()+(0), COLUMN()+(-1), 1)), 0)</f>
        <v>196.844</v>
      </c>
    </row>
    <row r="12" spans="1:7" ht="13.50" thickBot="1" customHeight="1">
      <c r="A12" s="1" t="s">
        <v>18</v>
      </c>
      <c r="B12" s="1"/>
      <c r="C12" s="10" t="s">
        <v>19</v>
      </c>
      <c r="D12" s="1" t="s">
        <v>20</v>
      </c>
      <c r="E12" s="11">
        <v>0.33</v>
      </c>
      <c r="F12" s="12">
        <v>9276</v>
      </c>
      <c r="G12" s="12">
        <f ca="1">ROUND(INDIRECT(ADDRESS(ROW()+(0), COLUMN()+(-2), 1))*INDIRECT(ADDRESS(ROW()+(0), COLUMN()+(-1), 1)), 0)</f>
        <v>3.061</v>
      </c>
    </row>
    <row r="13" spans="1:7" ht="13.50" thickBot="1" customHeight="1">
      <c r="A13" s="1" t="s">
        <v>21</v>
      </c>
      <c r="B13" s="1"/>
      <c r="C13" s="10" t="s">
        <v>22</v>
      </c>
      <c r="D13" s="1" t="s">
        <v>23</v>
      </c>
      <c r="E13" s="13">
        <v>0.385</v>
      </c>
      <c r="F13" s="14">
        <v>855249</v>
      </c>
      <c r="G13" s="14">
        <f ca="1">ROUND(INDIRECT(ADDRESS(ROW()+(0), COLUMN()+(-2), 1))*INDIRECT(ADDRESS(ROW()+(0), COLUMN()+(-1), 1)), 0)</f>
        <v>329.271</v>
      </c>
    </row>
    <row r="14" spans="1:7" ht="13.50" thickBot="1" customHeight="1">
      <c r="A14" s="15"/>
      <c r="B14" s="15"/>
      <c r="C14" s="15"/>
      <c r="D14" s="15"/>
      <c r="E14" s="9" t="s">
        <v>24</v>
      </c>
      <c r="F14" s="9"/>
      <c r="G14" s="17">
        <f ca="1">ROUND(SUM(INDIRECT(ADDRESS(ROW()+(-1), COLUMN()+(0), 1)),INDIRECT(ADDRESS(ROW()+(-2), COLUMN()+(0), 1)),INDIRECT(ADDRESS(ROW()+(-3), COLUMN()+(0), 1)),INDIRECT(ADDRESS(ROW()+(-4), COLUMN()+(0), 1))), 0)</f>
        <v>530.418</v>
      </c>
    </row>
    <row r="15" spans="1:7" ht="13.50" thickBot="1" customHeight="1">
      <c r="A15" s="15">
        <v>2</v>
      </c>
      <c r="B15" s="15"/>
      <c r="C15" s="15"/>
      <c r="D15" s="18" t="s">
        <v>25</v>
      </c>
      <c r="E15" s="18"/>
      <c r="F15" s="15"/>
      <c r="G15" s="15"/>
    </row>
    <row r="16" spans="1:7" ht="34.50" thickBot="1" customHeight="1">
      <c r="A16" s="1" t="s">
        <v>26</v>
      </c>
      <c r="B16" s="1"/>
      <c r="C16" s="10" t="s">
        <v>27</v>
      </c>
      <c r="D16" s="1" t="s">
        <v>28</v>
      </c>
      <c r="E16" s="11">
        <v>0.51</v>
      </c>
      <c r="F16" s="12">
        <v>294038</v>
      </c>
      <c r="G16" s="12">
        <f ca="1">ROUND(INDIRECT(ADDRESS(ROW()+(0), COLUMN()+(-2), 1))*INDIRECT(ADDRESS(ROW()+(0), COLUMN()+(-1), 1)), 0)</f>
        <v>149.959</v>
      </c>
    </row>
    <row r="17" spans="1:7" ht="24.00" thickBot="1" customHeight="1">
      <c r="A17" s="1" t="s">
        <v>29</v>
      </c>
      <c r="B17" s="1"/>
      <c r="C17" s="10" t="s">
        <v>30</v>
      </c>
      <c r="D17" s="1" t="s">
        <v>31</v>
      </c>
      <c r="E17" s="13">
        <v>0.116</v>
      </c>
      <c r="F17" s="14">
        <v>428273</v>
      </c>
      <c r="G17" s="14">
        <f ca="1">ROUND(INDIRECT(ADDRESS(ROW()+(0), COLUMN()+(-2), 1))*INDIRECT(ADDRESS(ROW()+(0), COLUMN()+(-1), 1)), 0)</f>
        <v>49.68</v>
      </c>
    </row>
    <row r="18" spans="1:7" ht="13.50" thickBot="1" customHeight="1">
      <c r="A18" s="15"/>
      <c r="B18" s="15"/>
      <c r="C18" s="15"/>
      <c r="D18" s="15"/>
      <c r="E18" s="9" t="s">
        <v>32</v>
      </c>
      <c r="F18" s="9"/>
      <c r="G18" s="17">
        <f ca="1">ROUND(SUM(INDIRECT(ADDRESS(ROW()+(-1), COLUMN()+(0), 1)),INDIRECT(ADDRESS(ROW()+(-2), COLUMN()+(0), 1))), 0)</f>
        <v>199.639</v>
      </c>
    </row>
    <row r="19" spans="1:7" ht="13.50" thickBot="1" customHeight="1">
      <c r="A19" s="15">
        <v>3</v>
      </c>
      <c r="B19" s="15"/>
      <c r="C19" s="15"/>
      <c r="D19" s="18" t="s">
        <v>33</v>
      </c>
      <c r="E19" s="18"/>
      <c r="F19" s="15"/>
      <c r="G19" s="15"/>
    </row>
    <row r="20" spans="1:7" ht="13.50" thickBot="1" customHeight="1">
      <c r="A20" s="1" t="s">
        <v>34</v>
      </c>
      <c r="B20" s="1"/>
      <c r="C20" s="10" t="s">
        <v>35</v>
      </c>
      <c r="D20" s="1" t="s">
        <v>36</v>
      </c>
      <c r="E20" s="11">
        <v>0.378</v>
      </c>
      <c r="F20" s="12">
        <v>74532</v>
      </c>
      <c r="G20" s="12">
        <f ca="1">ROUND(INDIRECT(ADDRESS(ROW()+(0), COLUMN()+(-2), 1))*INDIRECT(ADDRESS(ROW()+(0), COLUMN()+(-1), 1)), 0)</f>
        <v>28.173</v>
      </c>
    </row>
    <row r="21" spans="1:7" ht="13.50" thickBot="1" customHeight="1">
      <c r="A21" s="1" t="s">
        <v>37</v>
      </c>
      <c r="B21" s="1"/>
      <c r="C21" s="10" t="s">
        <v>38</v>
      </c>
      <c r="D21" s="1" t="s">
        <v>39</v>
      </c>
      <c r="E21" s="11">
        <v>0.52</v>
      </c>
      <c r="F21" s="12">
        <v>47756</v>
      </c>
      <c r="G21" s="12">
        <f ca="1">ROUND(INDIRECT(ADDRESS(ROW()+(0), COLUMN()+(-2), 1))*INDIRECT(ADDRESS(ROW()+(0), COLUMN()+(-1), 1)), 0)</f>
        <v>24.833</v>
      </c>
    </row>
    <row r="22" spans="1:7" ht="13.50" thickBot="1" customHeight="1">
      <c r="A22" s="1" t="s">
        <v>40</v>
      </c>
      <c r="B22" s="1"/>
      <c r="C22" s="10" t="s">
        <v>41</v>
      </c>
      <c r="D22" s="1" t="s">
        <v>42</v>
      </c>
      <c r="E22" s="11">
        <v>0.121</v>
      </c>
      <c r="F22" s="12">
        <v>74532</v>
      </c>
      <c r="G22" s="12">
        <f ca="1">ROUND(INDIRECT(ADDRESS(ROW()+(0), COLUMN()+(-2), 1))*INDIRECT(ADDRESS(ROW()+(0), COLUMN()+(-1), 1)), 0)</f>
        <v>9.018</v>
      </c>
    </row>
    <row r="23" spans="1:7" ht="13.50" thickBot="1" customHeight="1">
      <c r="A23" s="1" t="s">
        <v>43</v>
      </c>
      <c r="B23" s="1"/>
      <c r="C23" s="10" t="s">
        <v>44</v>
      </c>
      <c r="D23" s="1" t="s">
        <v>45</v>
      </c>
      <c r="E23" s="13">
        <v>0.485</v>
      </c>
      <c r="F23" s="14">
        <v>47756</v>
      </c>
      <c r="G23" s="14">
        <f ca="1">ROUND(INDIRECT(ADDRESS(ROW()+(0), COLUMN()+(-2), 1))*INDIRECT(ADDRESS(ROW()+(0), COLUMN()+(-1), 1)), 0)</f>
        <v>23.162</v>
      </c>
    </row>
    <row r="24" spans="1:7" ht="13.50" thickBot="1" customHeight="1">
      <c r="A24" s="15"/>
      <c r="B24" s="15"/>
      <c r="C24" s="15"/>
      <c r="D24" s="15"/>
      <c r="E24" s="9" t="s">
        <v>46</v>
      </c>
      <c r="F24" s="9"/>
      <c r="G24" s="17">
        <f ca="1">ROUND(SUM(INDIRECT(ADDRESS(ROW()+(-1), COLUMN()+(0), 1)),INDIRECT(ADDRESS(ROW()+(-2), COLUMN()+(0), 1)),INDIRECT(ADDRESS(ROW()+(-3), COLUMN()+(0), 1)),INDIRECT(ADDRESS(ROW()+(-4), COLUMN()+(0), 1))), 0)</f>
        <v>85.186</v>
      </c>
    </row>
    <row r="25" spans="1:7" ht="13.50" thickBot="1" customHeight="1">
      <c r="A25" s="15">
        <v>4</v>
      </c>
      <c r="B25" s="15"/>
      <c r="C25" s="15"/>
      <c r="D25" s="18" t="s">
        <v>47</v>
      </c>
      <c r="E25" s="18"/>
      <c r="F25" s="15"/>
      <c r="G25" s="15"/>
    </row>
    <row r="26" spans="1:7" ht="13.50" thickBot="1" customHeight="1">
      <c r="A26" s="19"/>
      <c r="B26" s="19"/>
      <c r="C26" s="20" t="s">
        <v>48</v>
      </c>
      <c r="D26" s="19" t="s">
        <v>49</v>
      </c>
      <c r="E26" s="13">
        <v>2</v>
      </c>
      <c r="F26" s="14">
        <f ca="1">ROUND(SUM(INDIRECT(ADDRESS(ROW()+(-2), COLUMN()+(1), 1)),INDIRECT(ADDRESS(ROW()+(-8), COLUMN()+(1), 1)),INDIRECT(ADDRESS(ROW()+(-12), COLUMN()+(1), 1))), 0)</f>
        <v>815.243</v>
      </c>
      <c r="G26" s="14">
        <f ca="1">ROUND(INDIRECT(ADDRESS(ROW()+(0), COLUMN()+(-2), 1))*INDIRECT(ADDRESS(ROW()+(0), COLUMN()+(-1), 1))/100, 0)</f>
        <v>16.305</v>
      </c>
    </row>
    <row r="27" spans="1:7" ht="13.50" thickBot="1" customHeight="1">
      <c r="A27" s="21" t="s">
        <v>50</v>
      </c>
      <c r="B27" s="21"/>
      <c r="C27" s="22"/>
      <c r="D27" s="23"/>
      <c r="E27" s="24" t="s">
        <v>51</v>
      </c>
      <c r="F27" s="25"/>
      <c r="G27" s="26">
        <f ca="1">ROUND(SUM(INDIRECT(ADDRESS(ROW()+(-1), COLUMN()+(0), 1)),INDIRECT(ADDRESS(ROW()+(-3), COLUMN()+(0), 1)),INDIRECT(ADDRESS(ROW()+(-9), COLUMN()+(0), 1)),INDIRECT(ADDRESS(ROW()+(-13), COLUMN()+(0), 1))), 0)</f>
        <v>831.548</v>
      </c>
    </row>
  </sheetData>
  <mergeCells count="3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A13:B13"/>
    <mergeCell ref="A14:B14"/>
    <mergeCell ref="E14:F14"/>
    <mergeCell ref="A15:B15"/>
    <mergeCell ref="D15:E15"/>
    <mergeCell ref="A16:B16"/>
    <mergeCell ref="A17:B17"/>
    <mergeCell ref="A18:B18"/>
    <mergeCell ref="E18:F18"/>
    <mergeCell ref="A19:B19"/>
    <mergeCell ref="D19:E19"/>
    <mergeCell ref="A20:B20"/>
    <mergeCell ref="A21:B21"/>
    <mergeCell ref="A22:B22"/>
    <mergeCell ref="A23:B23"/>
    <mergeCell ref="A24:B24"/>
    <mergeCell ref="E24:F24"/>
    <mergeCell ref="A25:B25"/>
    <mergeCell ref="D25:E25"/>
    <mergeCell ref="A26:B26"/>
    <mergeCell ref="A27:D27"/>
    <mergeCell ref="E27:F27"/>
  </mergeCells>
  <pageMargins left="0.147638" right="0.147638" top="0.206693" bottom="0.206693" header="0.0" footer="0.0"/>
  <pageSetup paperSize="9" orientation="portrait"/>
  <rowBreaks count="0" manualBreakCount="0">
    </rowBreaks>
</worksheet>
</file>