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<sst xmlns="http://schemas.openxmlformats.org/spreadsheetml/2006/main" count="100" uniqueCount="100">
  <si>
    <t xml:space="preserve"/>
  </si>
  <si>
    <t xml:space="preserve">EHU020</t>
  </si>
  <si>
    <t xml:space="preserve">m²</t>
  </si>
  <si>
    <t xml:space="preserve">Losa unidireccional con vigas planas, viguetas prefabricadas y pilares.</t>
  </si>
  <si>
    <r>
      <rPr>
        <sz val="8.25"/>
        <color rgb="FF000000"/>
        <rFont val="Arial"/>
        <family val="2"/>
      </rPr>
      <t xml:space="preserve">Estructura de hormigón armado, realizada con hormigón fck 250, HA-25/B/19/IIa elaborado en planta, y vaciado con bomba, con un volumen total de hormigón en losa, vigas y pilares de 0,173 m³/m², y acero AP 500 en zona de refuerzo de negativos y conectores de viguetas y zunchos, vigas y pilares con una cuantía total de 16 kg/m², compuesta de los siguientes elementos: LOSA UNIDIRECCIONAL: horizontal, de canto 30 = 25+5 cm; semivigueta pretensada T-12; bovedilla de hormigón, 60x20x25 cm; capa de compresión de 5 cm de espesor, con armadura de reparto formada por armadura secundaria de distribución ensamblada "in situ" ø 6 c/10 - ø 6 c/10 de acero AP 500, con varillas conformadas longitudinales de 6 mm de diámetro cada 10 cm y varillas conformadas transversales de 6 mm de diámetro cada 10 cm; vigas planas con zunchos perimetrales de planta, encofrado para vigas, montaje y desmontaje de sistema de encofrado continuo, con acabado para revestir, formado por: superficie encofrante de tableros de madera tratada, reforzados con varillas y perfiles, amortizables en 25 usos, estructura soporte horizontal de sopandas metálicas y accesorios de montaje, amortizables en 150 usos y estructura soporte vertical de puntales metálicos, amortizables en 150 usos; PILARES: con altura libre de hasta 3 m, con montaje y desmontaje de sistema de encofrado de chapas metálicas reutilizables. Incluso agente filmógeno, para el curado de hormigones y morteros.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</si>
  <si>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</si>
  <si>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</si>
  <si>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</si>
  <si>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</si>
  <si>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</si>
  <si>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</si>
  <si>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</si>
  <si>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mt07aco020b</t>
  </si>
  <si>
    <t xml:space="preserve">Ud</t>
  </si>
  <si>
    <t xml:space="preserve">Separador homologado para pilares.</t>
  </si>
  <si>
    <t xml:space="preserve">mt08eup010b</t>
  </si>
  <si>
    <t xml:space="preserve">m²</t>
  </si>
  <si>
    <t xml:space="preserve">Chapa metálica de 50x50 cm, para encofrado de pilares de hormigón armado de sección rectangular o cuadrada, de hasta 3 m de altura, incluso accesorios de montaje.</t>
  </si>
  <si>
    <t xml:space="preserve">mt08eft030a</t>
  </si>
  <si>
    <t xml:space="preserve">m²</t>
  </si>
  <si>
    <t xml:space="preserve">Tablero de madera tratada, de 22 mm de espesor, reforzado con varillas y perfiles.</t>
  </si>
  <si>
    <t xml:space="preserve">mt08eva030</t>
  </si>
  <si>
    <t xml:space="preserve">m²</t>
  </si>
  <si>
    <t xml:space="preserve">Estructura soporte para encofrado recuperable, compuesta de: sopandas metálicas y accesorios de montaje.</t>
  </si>
  <si>
    <t xml:space="preserve">mt50spa081a</t>
  </si>
  <si>
    <t xml:space="preserve">Ud</t>
  </si>
  <si>
    <t xml:space="preserve">Puntal metálico telescópico, de hasta 3 m de altura.</t>
  </si>
  <si>
    <t xml:space="preserve">mt08cim030b</t>
  </si>
  <si>
    <t xml:space="preserve">m³</t>
  </si>
  <si>
    <t xml:space="preserve">Madera de pino.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</si>
  <si>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</si>
  <si>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</si>
  <si>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</si>
  <si>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</si>
  <si>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</si>
  <si>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encofrados metálicos, fenólicos o de madera.</t>
  </si>
  <si>
    <t xml:space="preserve">mt07bho010d</t>
  </si>
  <si>
    <t xml:space="preserve">Ud</t>
  </si>
  <si>
    <t xml:space="preserve">Bovedilla de hormigón, 60x20x25 cm. Incluso piezas especiales.</t>
  </si>
  <si>
    <t xml:space="preserve">mt07vse010a</t>
  </si>
  <si>
    <t xml:space="preserve">m</t>
  </si>
  <si>
    <t xml:space="preserve">Semivigueta pretensada, T-12, Lmedia = &lt;4 m.</t>
  </si>
  <si>
    <t xml:space="preserve">mt07vse010b</t>
  </si>
  <si>
    <t xml:space="preserve">m</t>
  </si>
  <si>
    <t xml:space="preserve">Semivigueta pretensada, T-12, Lmedia = 4/5 m.</t>
  </si>
  <si>
    <t xml:space="preserve">mt07vse010c</t>
  </si>
  <si>
    <t xml:space="preserve">m</t>
  </si>
  <si>
    <t xml:space="preserve">Semivigueta pretensada, T-12, Lmedia = 5/6 m.</t>
  </si>
  <si>
    <t xml:space="preserve">mt07vse010d</t>
  </si>
  <si>
    <t xml:space="preserve">m</t>
  </si>
  <si>
    <t xml:space="preserve">Semivigueta pretensada, T-12, Lmedia = &gt;6 m.</t>
  </si>
  <si>
    <t xml:space="preserve">mt07aco020c</t>
  </si>
  <si>
    <t xml:space="preserve">Ud</t>
  </si>
  <si>
    <t xml:space="preserve">Separador homologado para vigas.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</si>
  <si>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</si>
  <si>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</si>
  <si>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</si>
  <si>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</si>
  <si>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</si>
  <si>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</si>
  <si>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mt07ame141aaa1</t>
  </si>
  <si>
    <t xml:space="preserve">m²</t>
  </si>
  <si>
    <t xml:space="preserve">Armadura secundaria de distribución ensamblada "in situ" ø 6 c/10 - ø 6 c/10 de acero AP 500, según NP 4007 99, con varillas conformadas longitudinales de 6 mm de diámetro cada 10 cm y varillas conformadas transversales de 6 mm de diámetro cada 10 cm.</t>
  </si>
  <si>
    <t xml:space="preserve">mt10haf130bgqg</t>
  </si>
  <si>
    <t xml:space="preserve">m³</t>
  </si>
  <si>
    <t xml:space="preserve">Hormigón fck 250, bombeable, tipo HA-25/B/19/IIa según EHE-08, elaborado en planta.</t>
  </si>
  <si>
    <t xml:space="preserve">mt08cur020a</t>
  </si>
  <si>
    <t xml:space="preserve">l</t>
  </si>
  <si>
    <t xml:space="preserve">Agente filmógeno, para el curado de hormigones y morteros.</t>
  </si>
  <si>
    <t xml:space="preserve">Subtotal materiales:</t>
  </si>
  <si>
    <t xml:space="preserve">Equipo y maquinaria</t>
  </si>
  <si>
    <t xml:space="preserve">mq06bhe010</t>
  </si>
  <si>
    <t xml:space="preserve">h</t>
  </si>
  <si>
    <t xml:space="preserve">Camión bomba estacionado en obra, para bombeo de hormigón.</t>
  </si>
  <si>
    <t xml:space="preserve">Subtotal equipo y maquinaria:</t>
  </si>
  <si>
    <t xml:space="preserve">Mano de obra</t>
  </si>
  <si>
    <t xml:space="preserve">mo044</t>
  </si>
  <si>
    <t xml:space="preserve">h</t>
  </si>
  <si>
    <t xml:space="preserve">Oficial encofrador.</t>
  </si>
  <si>
    <t xml:space="preserve">mo091</t>
  </si>
  <si>
    <t xml:space="preserve">h</t>
  </si>
  <si>
    <t xml:space="preserve">Medio oficial encofrador.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</si>
  <si>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</si>
  <si>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</si>
  <si>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</si>
  <si>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</si>
  <si>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</si>
  <si>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</si>
  <si>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</si>
  <si>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</si>
  <si>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</si>
  <si>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</si>
  <si>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</si>
  <si>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</si>
  <si>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</si>
  <si>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</si>
  <si>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</si>
  <si>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</si>
  <si>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42.447G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</si>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</sst>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29" customWidth="1"/>
    <col min="3" max="3" width="1.70" customWidth="1"/>
    <col min="4" max="4" width="7.65" customWidth="1"/>
    <col min="5" max="5" width="65.11" customWidth="1"/>
    <col min="6" max="6" width="13.26" customWidth="1"/>
    <col min="7" max="7" width="15.64" customWidth="1"/>
    <col min="8" max="8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129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0.5</v>
      </c>
      <c r="G10" s="12">
        <v>388</v>
      </c>
      <c r="H10" s="12">
        <f ca="1">ROUND(INDIRECT(ADDRESS(ROW()+(0), COLUMN()+(-2), 1))*INDIRECT(ADDRESS(ROW()+(0), COLUMN()+(-1), 1)), 0)</f>
        <v>194</v>
      </c>
    </row>
    <row r="11" spans="1:8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0.007</v>
      </c>
      <c r="G11" s="12">
        <v>296843</v>
      </c>
      <c r="H11" s="12">
        <f ca="1">ROUND(INDIRECT(ADDRESS(ROW()+(0), COLUMN()+(-2), 1))*INDIRECT(ADDRESS(ROW()+(0), COLUMN()+(-1), 1)), 0)</f>
        <v>2.078</v>
      </c>
    </row>
    <row r="12" spans="1:8" ht="24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0.044</v>
      </c>
      <c r="G12" s="12">
        <v>281383</v>
      </c>
      <c r="H12" s="12">
        <f ca="1">ROUND(INDIRECT(ADDRESS(ROW()+(0), COLUMN()+(-2), 1))*INDIRECT(ADDRESS(ROW()+(0), COLUMN()+(-1), 1)), 0)</f>
        <v>12.381</v>
      </c>
    </row>
    <row r="13" spans="1:8" ht="24.0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0.007</v>
      </c>
      <c r="G13" s="12">
        <v>630792</v>
      </c>
      <c r="H13" s="12">
        <f ca="1">ROUND(INDIRECT(ADDRESS(ROW()+(0), COLUMN()+(-2), 1))*INDIRECT(ADDRESS(ROW()+(0), COLUMN()+(-1), 1)), 0)</f>
        <v>4.416</v>
      </c>
    </row>
    <row r="14" spans="1:8" ht="13.5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0.027</v>
      </c>
      <c r="G14" s="12">
        <v>119064</v>
      </c>
      <c r="H14" s="12">
        <f ca="1">ROUND(INDIRECT(ADDRESS(ROW()+(0), COLUMN()+(-2), 1))*INDIRECT(ADDRESS(ROW()+(0), COLUMN()+(-1), 1)), 0)</f>
        <v>3.215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0.003</v>
      </c>
      <c r="G15" s="12">
        <v>2.1985e+06</v>
      </c>
      <c r="H15" s="12">
        <f ca="1">ROUND(INDIRECT(ADDRESS(ROW()+(0), COLUMN()+(-2), 1))*INDIRECT(ADDRESS(ROW()+(0), COLUMN()+(-1), 1)), 0)</f>
        <v>6.595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0.04</v>
      </c>
      <c r="G16" s="12">
        <v>54112</v>
      </c>
      <c r="H16" s="12">
        <f ca="1">ROUND(INDIRECT(ADDRESS(ROW()+(0), COLUMN()+(-2), 1))*INDIRECT(ADDRESS(ROW()+(0), COLUMN()+(-1), 1)), 0)</f>
        <v>2.164</v>
      </c>
    </row>
    <row r="17" spans="1:8" ht="24.0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0.03</v>
      </c>
      <c r="G17" s="12">
        <v>11158</v>
      </c>
      <c r="H17" s="12">
        <f ca="1">ROUND(INDIRECT(ADDRESS(ROW()+(0), COLUMN()+(-2), 1))*INDIRECT(ADDRESS(ROW()+(0), COLUMN()+(-1), 1)), 0)</f>
        <v>335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5.25</v>
      </c>
      <c r="G18" s="12">
        <v>5278</v>
      </c>
      <c r="H18" s="12">
        <f ca="1">ROUND(INDIRECT(ADDRESS(ROW()+(0), COLUMN()+(-2), 1))*INDIRECT(ADDRESS(ROW()+(0), COLUMN()+(-1), 1)), 0)</f>
        <v>27.71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0.165</v>
      </c>
      <c r="G19" s="12">
        <v>27940</v>
      </c>
      <c r="H19" s="12">
        <f ca="1">ROUND(INDIRECT(ADDRESS(ROW()+(0), COLUMN()+(-2), 1))*INDIRECT(ADDRESS(ROW()+(0), COLUMN()+(-1), 1)), 0)</f>
        <v>4.61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1">
        <v>0.908</v>
      </c>
      <c r="G20" s="12">
        <v>30113</v>
      </c>
      <c r="H20" s="12">
        <f ca="1">ROUND(INDIRECT(ADDRESS(ROW()+(0), COLUMN()+(-2), 1))*INDIRECT(ADDRESS(ROW()+(0), COLUMN()+(-1), 1)), 0)</f>
        <v>27.343</v>
      </c>
    </row>
    <row r="21" spans="1:8" ht="13.50" thickBot="1" customHeight="1">
      <c r="A21" s="1" t="s">
        <v>45</v>
      </c>
      <c r="B21" s="1"/>
      <c r="C21" s="1"/>
      <c r="D21" s="10" t="s">
        <v>46</v>
      </c>
      <c r="E21" s="1" t="s">
        <v>47</v>
      </c>
      <c r="F21" s="11">
        <v>0.495</v>
      </c>
      <c r="G21" s="12">
        <v>31976</v>
      </c>
      <c r="H21" s="12">
        <f ca="1">ROUND(INDIRECT(ADDRESS(ROW()+(0), COLUMN()+(-2), 1))*INDIRECT(ADDRESS(ROW()+(0), COLUMN()+(-1), 1)), 0)</f>
        <v>15.828</v>
      </c>
    </row>
    <row r="22" spans="1:8" ht="13.50" thickBot="1" customHeight="1">
      <c r="A22" s="1" t="s">
        <v>48</v>
      </c>
      <c r="B22" s="1"/>
      <c r="C22" s="1"/>
      <c r="D22" s="10" t="s">
        <v>49</v>
      </c>
      <c r="E22" s="1" t="s">
        <v>50</v>
      </c>
      <c r="F22" s="11">
        <v>0.083</v>
      </c>
      <c r="G22" s="12">
        <v>34770</v>
      </c>
      <c r="H22" s="12">
        <f ca="1">ROUND(INDIRECT(ADDRESS(ROW()+(0), COLUMN()+(-2), 1))*INDIRECT(ADDRESS(ROW()+(0), COLUMN()+(-1), 1)), 0)</f>
        <v>2.886</v>
      </c>
    </row>
    <row r="23" spans="1:8" ht="13.50" thickBot="1" customHeight="1">
      <c r="A23" s="1" t="s">
        <v>51</v>
      </c>
      <c r="B23" s="1"/>
      <c r="C23" s="1"/>
      <c r="D23" s="10" t="s">
        <v>52</v>
      </c>
      <c r="E23" s="1" t="s">
        <v>53</v>
      </c>
      <c r="F23" s="11">
        <v>0.8</v>
      </c>
      <c r="G23" s="12">
        <v>543</v>
      </c>
      <c r="H23" s="12">
        <f ca="1">ROUND(INDIRECT(ADDRESS(ROW()+(0), COLUMN()+(-2), 1))*INDIRECT(ADDRESS(ROW()+(0), COLUMN()+(-1), 1)), 0)</f>
        <v>434</v>
      </c>
    </row>
    <row r="24" spans="1:8" ht="24.00" thickBot="1" customHeight="1">
      <c r="A24" s="1" t="s">
        <v>54</v>
      </c>
      <c r="B24" s="1"/>
      <c r="C24" s="1"/>
      <c r="D24" s="10" t="s">
        <v>55</v>
      </c>
      <c r="E24" s="1" t="s">
        <v>56</v>
      </c>
      <c r="F24" s="11">
        <v>16.8</v>
      </c>
      <c r="G24" s="12">
        <v>6249</v>
      </c>
      <c r="H24" s="12">
        <f ca="1">ROUND(INDIRECT(ADDRESS(ROW()+(0), COLUMN()+(-2), 1))*INDIRECT(ADDRESS(ROW()+(0), COLUMN()+(-1), 1)), 0)</f>
        <v>104.983</v>
      </c>
    </row>
    <row r="25" spans="1:8" ht="13.50" thickBot="1" customHeight="1">
      <c r="A25" s="1" t="s">
        <v>57</v>
      </c>
      <c r="B25" s="1"/>
      <c r="C25" s="1"/>
      <c r="D25" s="10" t="s">
        <v>58</v>
      </c>
      <c r="E25" s="1" t="s">
        <v>59</v>
      </c>
      <c r="F25" s="11">
        <v>0.167</v>
      </c>
      <c r="G25" s="12">
        <v>9276</v>
      </c>
      <c r="H25" s="12">
        <f ca="1">ROUND(INDIRECT(ADDRESS(ROW()+(0), COLUMN()+(-2), 1))*INDIRECT(ADDRESS(ROW()+(0), COLUMN()+(-1), 1)), 0)</f>
        <v>1.549</v>
      </c>
    </row>
    <row r="26" spans="1:8" ht="45.00" thickBot="1" customHeight="1">
      <c r="A26" s="1" t="s">
        <v>60</v>
      </c>
      <c r="B26" s="1"/>
      <c r="C26" s="1"/>
      <c r="D26" s="10" t="s">
        <v>61</v>
      </c>
      <c r="E26" s="1" t="s">
        <v>62</v>
      </c>
      <c r="F26" s="11">
        <v>1.1</v>
      </c>
      <c r="G26" s="12">
        <v>27747</v>
      </c>
      <c r="H26" s="12">
        <f ca="1">ROUND(INDIRECT(ADDRESS(ROW()+(0), COLUMN()+(-2), 1))*INDIRECT(ADDRESS(ROW()+(0), COLUMN()+(-1), 1)), 0)</f>
        <v>30.522</v>
      </c>
    </row>
    <row r="27" spans="1:8" ht="24.00" thickBot="1" customHeight="1">
      <c r="A27" s="1" t="s">
        <v>63</v>
      </c>
      <c r="B27" s="1"/>
      <c r="C27" s="1"/>
      <c r="D27" s="10" t="s">
        <v>64</v>
      </c>
      <c r="E27" s="1" t="s">
        <v>65</v>
      </c>
      <c r="F27" s="11">
        <v>0.182</v>
      </c>
      <c r="G27" s="12">
        <v>874041</v>
      </c>
      <c r="H27" s="12">
        <f ca="1">ROUND(INDIRECT(ADDRESS(ROW()+(0), COLUMN()+(-2), 1))*INDIRECT(ADDRESS(ROW()+(0), COLUMN()+(-1), 1)), 0)</f>
        <v>159.075</v>
      </c>
    </row>
    <row r="28" spans="1:8" ht="13.50" thickBot="1" customHeight="1">
      <c r="A28" s="1" t="s">
        <v>66</v>
      </c>
      <c r="B28" s="1"/>
      <c r="C28" s="1"/>
      <c r="D28" s="10" t="s">
        <v>67</v>
      </c>
      <c r="E28" s="1" t="s">
        <v>68</v>
      </c>
      <c r="F28" s="13">
        <v>0.15</v>
      </c>
      <c r="G28" s="14">
        <v>9658</v>
      </c>
      <c r="H28" s="14">
        <f ca="1">ROUND(INDIRECT(ADDRESS(ROW()+(0), COLUMN()+(-2), 1))*INDIRECT(ADDRESS(ROW()+(0), COLUMN()+(-1), 1)), 0)</f>
        <v>1.449</v>
      </c>
    </row>
    <row r="29" spans="1:8" ht="13.50" thickBot="1" customHeight="1">
      <c r="A29" s="15"/>
      <c r="B29" s="15"/>
      <c r="C29" s="15"/>
      <c r="D29" s="15"/>
      <c r="E29" s="15"/>
      <c r="F29" s="9" t="s">
        <v>69</v>
      </c>
      <c r="G29" s="9"/>
      <c r="H29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1)),INDIRECT(ADDRESS(ROW()+(-12), COLUMN()+(0), 1)),INDIRECT(ADDRESS(ROW()+(-13), COLUMN()+(0), 1)),INDIRECT(ADDRESS(ROW()+(-14), COLUMN()+(0), 1)),INDIRECT(ADDRESS(ROW()+(-15), COLUMN()+(0), 1)),INDIRECT(ADDRESS(ROW()+(-16), COLUMN()+(0), 1)),INDIRECT(ADDRESS(ROW()+(-17), COLUMN()+(0), 1)),INDIRECT(ADDRESS(ROW()+(-18), COLUMN()+(0), 1)),INDIRECT(ADDRESS(ROW()+(-19), COLUMN()+(0), 1))), 0)</f>
        <v>407.767</v>
      </c>
    </row>
    <row r="30" spans="1:8" ht="13.50" thickBot="1" customHeight="1">
      <c r="A30" s="15">
        <v>2</v>
      </c>
      <c r="B30" s="15"/>
      <c r="C30" s="15"/>
      <c r="D30" s="15"/>
      <c r="E30" s="18" t="s">
        <v>70</v>
      </c>
      <c r="F30" s="18"/>
      <c r="G30" s="15"/>
      <c r="H30" s="15"/>
    </row>
    <row r="31" spans="1:8" ht="13.50" thickBot="1" customHeight="1">
      <c r="A31" s="1" t="s">
        <v>71</v>
      </c>
      <c r="B31" s="1"/>
      <c r="C31" s="1"/>
      <c r="D31" s="10" t="s">
        <v>72</v>
      </c>
      <c r="E31" s="1" t="s">
        <v>73</v>
      </c>
      <c r="F31" s="13">
        <v>0.027</v>
      </c>
      <c r="G31" s="14">
        <v>1.08666e+06</v>
      </c>
      <c r="H31" s="14">
        <f ca="1">ROUND(INDIRECT(ADDRESS(ROW()+(0), COLUMN()+(-2), 1))*INDIRECT(ADDRESS(ROW()+(0), COLUMN()+(-1), 1)), 0)</f>
        <v>29.34</v>
      </c>
    </row>
    <row r="32" spans="1:8" ht="13.50" thickBot="1" customHeight="1">
      <c r="A32" s="15"/>
      <c r="B32" s="15"/>
      <c r="C32" s="15"/>
      <c r="D32" s="15"/>
      <c r="E32" s="15"/>
      <c r="F32" s="9" t="s">
        <v>74</v>
      </c>
      <c r="G32" s="9"/>
      <c r="H32" s="17">
        <f ca="1">ROUND(SUM(INDIRECT(ADDRESS(ROW()+(-1), COLUMN()+(0), 1))), 0)</f>
        <v>29.34</v>
      </c>
    </row>
    <row r="33" spans="1:8" ht="13.50" thickBot="1" customHeight="1">
      <c r="A33" s="15">
        <v>3</v>
      </c>
      <c r="B33" s="15"/>
      <c r="C33" s="15"/>
      <c r="D33" s="15"/>
      <c r="E33" s="18" t="s">
        <v>75</v>
      </c>
      <c r="F33" s="18"/>
      <c r="G33" s="15"/>
      <c r="H33" s="15"/>
    </row>
    <row r="34" spans="1:8" ht="13.50" thickBot="1" customHeight="1">
      <c r="A34" s="1" t="s">
        <v>76</v>
      </c>
      <c r="B34" s="1"/>
      <c r="C34" s="1"/>
      <c r="D34" s="10" t="s">
        <v>77</v>
      </c>
      <c r="E34" s="1" t="s">
        <v>78</v>
      </c>
      <c r="F34" s="11">
        <v>0.975</v>
      </c>
      <c r="G34" s="12">
        <v>74532</v>
      </c>
      <c r="H34" s="12">
        <f ca="1">ROUND(INDIRECT(ADDRESS(ROW()+(0), COLUMN()+(-2), 1))*INDIRECT(ADDRESS(ROW()+(0), COLUMN()+(-1), 1)), 0)</f>
        <v>72.669</v>
      </c>
    </row>
    <row r="35" spans="1:8" ht="13.50" thickBot="1" customHeight="1">
      <c r="A35" s="1" t="s">
        <v>79</v>
      </c>
      <c r="B35" s="1"/>
      <c r="C35" s="1"/>
      <c r="D35" s="10" t="s">
        <v>80</v>
      </c>
      <c r="E35" s="1" t="s">
        <v>81</v>
      </c>
      <c r="F35" s="11">
        <v>0.986</v>
      </c>
      <c r="G35" s="12">
        <v>47756</v>
      </c>
      <c r="H35" s="12">
        <f ca="1">ROUND(INDIRECT(ADDRESS(ROW()+(0), COLUMN()+(-2), 1))*INDIRECT(ADDRESS(ROW()+(0), COLUMN()+(-1), 1)), 0)</f>
        <v>47.088</v>
      </c>
    </row>
    <row r="36" spans="1:8" ht="13.50" thickBot="1" customHeight="1">
      <c r="A36" s="1" t="s">
        <v>82</v>
      </c>
      <c r="B36" s="1"/>
      <c r="C36" s="1"/>
      <c r="D36" s="10" t="s">
        <v>83</v>
      </c>
      <c r="E36" s="1" t="s">
        <v>84</v>
      </c>
      <c r="F36" s="11">
        <v>0.25</v>
      </c>
      <c r="G36" s="12">
        <v>74532</v>
      </c>
      <c r="H36" s="12">
        <f ca="1">ROUND(INDIRECT(ADDRESS(ROW()+(0), COLUMN()+(-2), 1))*INDIRECT(ADDRESS(ROW()+(0), COLUMN()+(-1), 1)), 0)</f>
        <v>18.633</v>
      </c>
    </row>
    <row r="37" spans="1:8" ht="13.50" thickBot="1" customHeight="1">
      <c r="A37" s="1" t="s">
        <v>85</v>
      </c>
      <c r="B37" s="1"/>
      <c r="C37" s="1"/>
      <c r="D37" s="10" t="s">
        <v>86</v>
      </c>
      <c r="E37" s="1" t="s">
        <v>87</v>
      </c>
      <c r="F37" s="11">
        <v>0.272</v>
      </c>
      <c r="G37" s="12">
        <v>47756</v>
      </c>
      <c r="H37" s="12">
        <f ca="1">ROUND(INDIRECT(ADDRESS(ROW()+(0), COLUMN()+(-2), 1))*INDIRECT(ADDRESS(ROW()+(0), COLUMN()+(-1), 1)), 0)</f>
        <v>12.99</v>
      </c>
    </row>
    <row r="38" spans="1:8" ht="13.50" thickBot="1" customHeight="1">
      <c r="A38" s="1" t="s">
        <v>88</v>
      </c>
      <c r="B38" s="1"/>
      <c r="C38" s="1"/>
      <c r="D38" s="10" t="s">
        <v>89</v>
      </c>
      <c r="E38" s="1" t="s">
        <v>90</v>
      </c>
      <c r="F38" s="11">
        <v>0.023</v>
      </c>
      <c r="G38" s="12">
        <v>74532</v>
      </c>
      <c r="H38" s="12">
        <f ca="1">ROUND(INDIRECT(ADDRESS(ROW()+(0), COLUMN()+(-2), 1))*INDIRECT(ADDRESS(ROW()+(0), COLUMN()+(-1), 1)), 0)</f>
        <v>1.714</v>
      </c>
    </row>
    <row r="39" spans="1:8" ht="13.50" thickBot="1" customHeight="1">
      <c r="A39" s="1" t="s">
        <v>91</v>
      </c>
      <c r="B39" s="1"/>
      <c r="C39" s="1"/>
      <c r="D39" s="10" t="s">
        <v>92</v>
      </c>
      <c r="E39" s="1" t="s">
        <v>93</v>
      </c>
      <c r="F39" s="13">
        <v>0.09</v>
      </c>
      <c r="G39" s="14">
        <v>47756</v>
      </c>
      <c r="H39" s="14">
        <f ca="1">ROUND(INDIRECT(ADDRESS(ROW()+(0), COLUMN()+(-2), 1))*INDIRECT(ADDRESS(ROW()+(0), COLUMN()+(-1), 1)), 0)</f>
        <v>4.298</v>
      </c>
    </row>
    <row r="40" spans="1:8" ht="13.50" thickBot="1" customHeight="1">
      <c r="A40" s="15"/>
      <c r="B40" s="15"/>
      <c r="C40" s="15"/>
      <c r="D40" s="15"/>
      <c r="E40" s="15"/>
      <c r="F40" s="9" t="s">
        <v>94</v>
      </c>
      <c r="G40" s="9"/>
      <c r="H4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0)</f>
        <v>157.392</v>
      </c>
    </row>
    <row r="41" spans="1:8" ht="13.50" thickBot="1" customHeight="1">
      <c r="A41" s="15">
        <v>4</v>
      </c>
      <c r="B41" s="15"/>
      <c r="C41" s="15"/>
      <c r="D41" s="15"/>
      <c r="E41" s="18" t="s">
        <v>95</v>
      </c>
      <c r="F41" s="18"/>
      <c r="G41" s="15"/>
      <c r="H41" s="15"/>
    </row>
    <row r="42" spans="1:8" ht="13.50" thickBot="1" customHeight="1">
      <c r="A42" s="19"/>
      <c r="B42" s="19"/>
      <c r="C42" s="19"/>
      <c r="D42" s="20" t="s">
        <v>96</v>
      </c>
      <c r="E42" s="19" t="s">
        <v>97</v>
      </c>
      <c r="F42" s="13">
        <v>2</v>
      </c>
      <c r="G42" s="14">
        <f ca="1">ROUND(SUM(INDIRECT(ADDRESS(ROW()+(-2), COLUMN()+(1), 1)),INDIRECT(ADDRESS(ROW()+(-10), COLUMN()+(1), 1)),INDIRECT(ADDRESS(ROW()+(-13), COLUMN()+(1), 1))), 0)</f>
        <v>594.499</v>
      </c>
      <c r="H42" s="14">
        <f ca="1">ROUND(INDIRECT(ADDRESS(ROW()+(0), COLUMN()+(-2), 1))*INDIRECT(ADDRESS(ROW()+(0), COLUMN()+(-1), 1))/100, 0)</f>
        <v>11.89</v>
      </c>
    </row>
    <row r="43" spans="1:8" ht="13.50" thickBot="1" customHeight="1">
      <c r="A43" s="21" t="s">
        <v>98</v>
      </c>
      <c r="B43" s="21"/>
      <c r="C43" s="21"/>
      <c r="D43" s="22"/>
      <c r="E43" s="23"/>
      <c r="F43" s="24" t="s">
        <v>99</v>
      </c>
      <c r="G43" s="25"/>
      <c r="H43" s="26">
        <f ca="1">ROUND(SUM(INDIRECT(ADDRESS(ROW()+(-1), COLUMN()+(0), 1)),INDIRECT(ADDRESS(ROW()+(-3), COLUMN()+(0), 1)),INDIRECT(ADDRESS(ROW()+(-11), COLUMN()+(0), 1)),INDIRECT(ADDRESS(ROW()+(-14), COLUMN()+(0), 1))), 0)</f>
        <v>606.389</v>
      </c>
    </row>
  </sheetData>
  <mergeCells count="47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F29:G29"/>
    <mergeCell ref="A30:C30"/>
    <mergeCell ref="E30:F30"/>
    <mergeCell ref="A31:C31"/>
    <mergeCell ref="A32:C32"/>
    <mergeCell ref="F32:G32"/>
    <mergeCell ref="A33:C33"/>
    <mergeCell ref="E33:F33"/>
    <mergeCell ref="A34:C34"/>
    <mergeCell ref="A35:C35"/>
    <mergeCell ref="A36:C36"/>
    <mergeCell ref="A37:C37"/>
    <mergeCell ref="A38:C38"/>
    <mergeCell ref="A39:C39"/>
    <mergeCell ref="A40:C40"/>
    <mergeCell ref="F40:G40"/>
    <mergeCell ref="A41:C41"/>
    <mergeCell ref="E41:F41"/>
    <mergeCell ref="A42:C42"/>
    <mergeCell ref="A43:E43"/>
    <mergeCell ref="F43:G43"/>
  </mergeCells>
  <pageMargins left="0.147638" right="0.147638" top="0.206693" bottom="0.206693" header="0.0" footer="0.0"/>
  <pageSetup paperSize="9" orientation="portrait"/>
  <rowBreaks count="0" manualBreakCount="0">
    </rowBreaks>
</worksheet>
</file>